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de\synread\"/>
    </mc:Choice>
  </mc:AlternateContent>
  <xr:revisionPtr revIDLastSave="0" documentId="13_ncr:1_{23453114-DD3B-4BED-ACD0-2A72C945AFA6}" xr6:coauthVersionLast="47" xr6:coauthVersionMax="47" xr10:uidLastSave="{00000000-0000-0000-0000-000000000000}"/>
  <bookViews>
    <workbookView xWindow="-108" yWindow="-108" windowWidth="23256" windowHeight="13896" xr2:uid="{9FC35377-8288-43E1-9E44-258B77D558F9}"/>
  </bookViews>
  <sheets>
    <sheet name="Final" sheetId="6" r:id="rId1"/>
    <sheet name="stds" sheetId="1" r:id="rId2"/>
    <sheet name="Sheet1" sheetId="2" r:id="rId3"/>
    <sheet name="new" sheetId="3" r:id="rId4"/>
    <sheet name="Sheet3" sheetId="4" r:id="rId5"/>
    <sheet name="scanning-needed" sheetId="5" r:id="rId6"/>
  </sheets>
  <definedNames>
    <definedName name="_xlnm._FilterDatabase" localSheetId="3" hidden="1">new!$A$1:$E$39</definedName>
    <definedName name="_xlnm._FilterDatabase" localSheetId="2" hidden="1">Sheet1!$B$1:$H$68</definedName>
    <definedName name="_xlnm._FilterDatabase" localSheetId="1" hidden="1">stds!$A$1:$D$68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G2" i="5"/>
  <c r="F2" i="5"/>
  <c r="I2" i="5" s="1"/>
  <c r="A2" i="5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  <c r="A3" i="2"/>
  <c r="A4" i="2" s="1"/>
  <c r="A5" i="2" s="1"/>
  <c r="A6" i="2" s="1"/>
  <c r="A7" i="2" s="1"/>
  <c r="A8" i="2" s="1"/>
  <c r="D6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2" i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</calcChain>
</file>

<file path=xl/sharedStrings.xml><?xml version="1.0" encoding="utf-8"?>
<sst xmlns="http://schemas.openxmlformats.org/spreadsheetml/2006/main" count="934" uniqueCount="372">
  <si>
    <t>Number</t>
  </si>
  <si>
    <t>NFC Data</t>
  </si>
  <si>
    <t>User ID</t>
  </si>
  <si>
    <t>Timestamp</t>
  </si>
  <si>
    <t>Saved At</t>
  </si>
  <si>
    <t>04:4f:f4:02:93:20:91</t>
  </si>
  <si>
    <t>N13</t>
  </si>
  <si>
    <t>04:d1:3b:02:93:20:90</t>
  </si>
  <si>
    <t>N30</t>
  </si>
  <si>
    <t>04:9a:4b:02:93:20:90</t>
  </si>
  <si>
    <t>N44</t>
  </si>
  <si>
    <t>04:fc:3b:02:93:20:90</t>
  </si>
  <si>
    <t>N6</t>
  </si>
  <si>
    <t>04:b5:e4:02:93:20:90</t>
  </si>
  <si>
    <t>N34</t>
  </si>
  <si>
    <t>04:33:fb:02:93:20:91</t>
  </si>
  <si>
    <t>N12</t>
  </si>
  <si>
    <t>04:17:9f:02:93:20:90</t>
  </si>
  <si>
    <t>04:01:0a:02:93:20:95</t>
  </si>
  <si>
    <t>04:5b:38:02:93:20:91</t>
  </si>
  <si>
    <t>04:8e:ec:02:93:20:90</t>
  </si>
  <si>
    <t>04:57:5f:02:93:20:90</t>
  </si>
  <si>
    <t>04:d4:cb:02:93:20:90</t>
  </si>
  <si>
    <t>04:3d:d8:02:93:20:91</t>
  </si>
  <si>
    <t>04:2e:48:02:93:20:91</t>
  </si>
  <si>
    <t>04:2e:6c:02:93:20:90</t>
  </si>
  <si>
    <t>N25</t>
  </si>
  <si>
    <t>04:9f:0f:02:93:20:90</t>
  </si>
  <si>
    <t>N69</t>
  </si>
  <si>
    <t>04:cf:20:02:93:20:90</t>
  </si>
  <si>
    <t>N50</t>
  </si>
  <si>
    <t>04:f8:e2:02:93:20:90</t>
  </si>
  <si>
    <t>N19</t>
  </si>
  <si>
    <t>04:c7:4b:02:93:20:90</t>
  </si>
  <si>
    <t>N15</t>
  </si>
  <si>
    <t>04:79:c8:02:93:20:90</t>
  </si>
  <si>
    <t>N1</t>
  </si>
  <si>
    <t>04:47:84:02:93:20:90</t>
  </si>
  <si>
    <t>N10</t>
  </si>
  <si>
    <t>04:14:d0:02:93:20:91</t>
  </si>
  <si>
    <t>N17</t>
  </si>
  <si>
    <t>04:cb:93:02:93:20:90</t>
  </si>
  <si>
    <t>N68</t>
  </si>
  <si>
    <t>04:6e:8a:02:93:20:91</t>
  </si>
  <si>
    <t>N31</t>
  </si>
  <si>
    <t>04:8c:c8:02:93:20:90</t>
  </si>
  <si>
    <t>N43</t>
  </si>
  <si>
    <t>04:41:b1:02:93:20:91</t>
  </si>
  <si>
    <t>N54</t>
  </si>
  <si>
    <t>04:98:e7:02:93:20:90</t>
  </si>
  <si>
    <t>N5</t>
  </si>
  <si>
    <t>04:25:ab:02:93:20:91</t>
  </si>
  <si>
    <t>N20</t>
  </si>
  <si>
    <t>04:09:87:02:93:20:91</t>
  </si>
  <si>
    <t>N011</t>
  </si>
  <si>
    <t>04:a6:e1:02:93:20:90</t>
  </si>
  <si>
    <t>N24</t>
  </si>
  <si>
    <t>04:58:65:02:93:20:91</t>
  </si>
  <si>
    <t>N46</t>
  </si>
  <si>
    <t>04:a3:12:02:93:20:90</t>
  </si>
  <si>
    <t>N23</t>
  </si>
  <si>
    <t>04:3d:58:02:93:20:90</t>
  </si>
  <si>
    <t>04:fc:2c:02:93:20:90</t>
  </si>
  <si>
    <t>04:bd:f6:02:93:20:90</t>
  </si>
  <si>
    <t>04:5f:a1:02:93:20:90</t>
  </si>
  <si>
    <t>04:d5:0d:02:93:20:90</t>
  </si>
  <si>
    <t>04:83:50:02:93:20:90</t>
  </si>
  <si>
    <t>04:10:5e:02:93:20:91</t>
  </si>
  <si>
    <t>04:fd:12:02:93:20:90</t>
  </si>
  <si>
    <t>04:69:9d:02:93:20:91</t>
  </si>
  <si>
    <t>04:2b:a7:02:93:20:91</t>
  </si>
  <si>
    <t>04:d9:4d:02:93:20:90</t>
  </si>
  <si>
    <t>04:c7:ec:02:93:20:90</t>
  </si>
  <si>
    <t>04:48:98:02:93:20:91</t>
  </si>
  <si>
    <t>04:72:7b:02:93:20:90</t>
  </si>
  <si>
    <t>04:84:d9:02:93:20:90</t>
  </si>
  <si>
    <t>04:12:f1:02:93:20:91</t>
  </si>
  <si>
    <t>N16</t>
  </si>
  <si>
    <t>04:41:55:02:93:20:91</t>
  </si>
  <si>
    <t>N53</t>
  </si>
  <si>
    <t>04:77:95:02:93:20:91</t>
  </si>
  <si>
    <t>N8</t>
  </si>
  <si>
    <t>04:7f:db:02:93:20:90</t>
  </si>
  <si>
    <t>N56</t>
  </si>
  <si>
    <t>04:41:de:02:93:20:91</t>
  </si>
  <si>
    <t>N71</t>
  </si>
  <si>
    <t>04:42:e2:02:93:20:90</t>
  </si>
  <si>
    <t>N64</t>
  </si>
  <si>
    <t>04:fd:c7:02:93:20:90</t>
  </si>
  <si>
    <t>N70</t>
  </si>
  <si>
    <t>04:63:95:02:93:20:91</t>
  </si>
  <si>
    <t>N39</t>
  </si>
  <si>
    <t>04:54:9d:02:93:20:91</t>
  </si>
  <si>
    <t>N47</t>
  </si>
  <si>
    <t>04:97:ff:02:93:20:90</t>
  </si>
  <si>
    <t>N36</t>
  </si>
  <si>
    <t>04:80:ff:02:93:20:90</t>
  </si>
  <si>
    <t>N4</t>
  </si>
  <si>
    <t>04:34:86:02:93:20:91</t>
  </si>
  <si>
    <t>N28</t>
  </si>
  <si>
    <t>04:dd:8e:02:93:20:90</t>
  </si>
  <si>
    <t>N62</t>
  </si>
  <si>
    <t>04:b9:79:02:93:20:90</t>
  </si>
  <si>
    <t>N22</t>
  </si>
  <si>
    <t>04:f0:e2:02:93:20:90</t>
  </si>
  <si>
    <t>N57</t>
  </si>
  <si>
    <t>04:74:d3:02:93:20:90</t>
  </si>
  <si>
    <t>04:58:3b:02:93:20:90</t>
  </si>
  <si>
    <t>04:aa:d0:02:93:20:90</t>
  </si>
  <si>
    <t>04:d1:45:02:93:20:90</t>
  </si>
  <si>
    <t>04:cb:04:02:93:20:94</t>
  </si>
  <si>
    <t>user-id</t>
  </si>
  <si>
    <t>Gender</t>
  </si>
  <si>
    <t xml:space="preserve">    HTIN number</t>
  </si>
  <si>
    <t>SNAHP number</t>
  </si>
  <si>
    <t>Comment</t>
  </si>
  <si>
    <t>F</t>
  </si>
  <si>
    <t>JUL25/U214/CM/001</t>
  </si>
  <si>
    <t>SNAHP/M25/065</t>
  </si>
  <si>
    <t xml:space="preserve">JUL25/U214/CM/002 </t>
  </si>
  <si>
    <t>SNAHP/M25/002</t>
  </si>
  <si>
    <t>Finished</t>
  </si>
  <si>
    <t xml:space="preserve">JUL25/U214/CM/003 </t>
  </si>
  <si>
    <t>SNAHP/M25/070</t>
  </si>
  <si>
    <t xml:space="preserve">JUL25/U214/CM/004 </t>
  </si>
  <si>
    <t>SNAHP/M25/066</t>
  </si>
  <si>
    <t>JUL25/U214/CM/005</t>
  </si>
  <si>
    <t>SNAHP/N25/041</t>
  </si>
  <si>
    <t xml:space="preserve">JUL25/U214/CM/006 </t>
  </si>
  <si>
    <t>SNAHP/M25/072</t>
  </si>
  <si>
    <t xml:space="preserve">JUL25/U214/CM/007 </t>
  </si>
  <si>
    <t>SNAHP/M25/055</t>
  </si>
  <si>
    <t xml:space="preserve">JUL25/U214/CM/008 </t>
  </si>
  <si>
    <t>SNAHP/N25/021</t>
  </si>
  <si>
    <t xml:space="preserve">JUL25/U214/CM/009 </t>
  </si>
  <si>
    <t>SNAHP/N25/063</t>
  </si>
  <si>
    <t>JUL25/U214/CM/010</t>
  </si>
  <si>
    <t>SNAHP/M25/067</t>
  </si>
  <si>
    <t>JUL25/U214/CM/011</t>
  </si>
  <si>
    <t>SNAHP/M25/006</t>
  </si>
  <si>
    <t>JUL25/U214/CM/012</t>
  </si>
  <si>
    <t>SNAHP/M25/029</t>
  </si>
  <si>
    <t xml:space="preserve">JUL25/U214/CM/013 </t>
  </si>
  <si>
    <t>SNAHP/M25/033</t>
  </si>
  <si>
    <t xml:space="preserve">JUL25/U214/CM/014 </t>
  </si>
  <si>
    <t>SNAHP/M25/052</t>
  </si>
  <si>
    <t xml:space="preserve">JUL25/U214/CM/015 </t>
  </si>
  <si>
    <t>SNAHP/M25/009</t>
  </si>
  <si>
    <t xml:space="preserve">JUL25/U214/CM/016 </t>
  </si>
  <si>
    <t>SNAHP/M25/014</t>
  </si>
  <si>
    <t xml:space="preserve">JUL25/U214/CM/017 </t>
  </si>
  <si>
    <t>SNAHP/M25/027</t>
  </si>
  <si>
    <t xml:space="preserve">JUL25/U214/CM/018 </t>
  </si>
  <si>
    <t>SNAHP/M25/061</t>
  </si>
  <si>
    <t xml:space="preserve">JUL25/U214/CM/019 </t>
  </si>
  <si>
    <t>SNAHP/M25/045</t>
  </si>
  <si>
    <t xml:space="preserve">JUL25/U214/CM/020 </t>
  </si>
  <si>
    <t>SNAHP/M25/007</t>
  </si>
  <si>
    <t xml:space="preserve">JUL25/U214/CM/021 </t>
  </si>
  <si>
    <t>SNAHP/M25/028</t>
  </si>
  <si>
    <t>JUL25/U214/CM/022</t>
  </si>
  <si>
    <t>SNAHP/M25/032</t>
  </si>
  <si>
    <t xml:space="preserve">JUL25/U214/CM/023 </t>
  </si>
  <si>
    <t>SNAHP/M25/003</t>
  </si>
  <si>
    <t xml:space="preserve">JUL25/U214/CM/024 </t>
  </si>
  <si>
    <t>SNAHP/M25/040</t>
  </si>
  <si>
    <t>JUL25/U214/CM/025</t>
  </si>
  <si>
    <t>SNAHP/M25/037</t>
  </si>
  <si>
    <t xml:space="preserve">JUL25/U214/CN/001 </t>
  </si>
  <si>
    <t>SNAHP/N25/017</t>
  </si>
  <si>
    <t xml:space="preserve">JUL25/U214/CN/002 </t>
  </si>
  <si>
    <t>SNAHP/N25/038</t>
  </si>
  <si>
    <t xml:space="preserve">JUL25/U214/CN/003 </t>
  </si>
  <si>
    <t>SNAHP/N25/071</t>
  </si>
  <si>
    <t xml:space="preserve">JUL25/U214/CN/004 </t>
  </si>
  <si>
    <t>SNAHP/N25/020</t>
  </si>
  <si>
    <t xml:space="preserve">JUL25/U214/CN/005 </t>
  </si>
  <si>
    <t>SNAHP/N25/023</t>
  </si>
  <si>
    <t xml:space="preserve">JUL25/U214/CN/006 </t>
  </si>
  <si>
    <t>SNAHP/N25/064</t>
  </si>
  <si>
    <t>M</t>
  </si>
  <si>
    <t xml:space="preserve">JUL25/U214/CN/007 </t>
  </si>
  <si>
    <t>SNAHP/N25/001</t>
  </si>
  <si>
    <t xml:space="preserve">JUL25/U214/CN/008 </t>
  </si>
  <si>
    <t>SNAHP/N25/024</t>
  </si>
  <si>
    <t xml:space="preserve">JUL25/U214/CN/009 </t>
  </si>
  <si>
    <t>SNAHP/N25/047</t>
  </si>
  <si>
    <t xml:space="preserve">JUL25/U214/CN/010 </t>
  </si>
  <si>
    <t>SNAHP/N25/016</t>
  </si>
  <si>
    <t xml:space="preserve">JUL25/U214/CN/011 </t>
  </si>
  <si>
    <t>SNAHP/N25/026</t>
  </si>
  <si>
    <t>JUL25/U214/CN/012</t>
  </si>
  <si>
    <t>SNAHP/N25/046</t>
  </si>
  <si>
    <t xml:space="preserve">JUL25/U214/CN/013 </t>
  </si>
  <si>
    <t>SNAHP/N25/054</t>
  </si>
  <si>
    <t xml:space="preserve">JUL25/U214/CN/014 </t>
  </si>
  <si>
    <t>SNAHP/N25/039</t>
  </si>
  <si>
    <t xml:space="preserve">JUL25/U214/CN/015 </t>
  </si>
  <si>
    <t>SNAHP/N25/011</t>
  </si>
  <si>
    <t xml:space="preserve">JUL25/U214/CN/016 </t>
  </si>
  <si>
    <t>SNAHP/N25/008</t>
  </si>
  <si>
    <t xml:space="preserve">JUL25/U214/CN/017 </t>
  </si>
  <si>
    <t xml:space="preserve">JUL25/U214/CN/018 </t>
  </si>
  <si>
    <t>SNAHP/N25/018</t>
  </si>
  <si>
    <t xml:space="preserve">JUL25/U214/CN/019 </t>
  </si>
  <si>
    <t>SNAHP/N25/069</t>
  </si>
  <si>
    <t xml:space="preserve">JUL25/U214/CN/020 </t>
  </si>
  <si>
    <t>SNAHP/N25/048</t>
  </si>
  <si>
    <t xml:space="preserve">JUL25/U214/CN/021 </t>
  </si>
  <si>
    <t>SNAHP/N25/022</t>
  </si>
  <si>
    <t xml:space="preserve">JUL25/U214/CN/022 </t>
  </si>
  <si>
    <t>SNAHP/N25/044</t>
  </si>
  <si>
    <t xml:space="preserve">JUL25/U214/CN/023 </t>
  </si>
  <si>
    <t>SNAHP/N25/050</t>
  </si>
  <si>
    <t xml:space="preserve">JUL25/U214/CN/024 </t>
  </si>
  <si>
    <t>SNAHP/N25/005</t>
  </si>
  <si>
    <t xml:space="preserve">JUL25/U214/CN/025 </t>
  </si>
  <si>
    <t>SNAHP/N25/025</t>
  </si>
  <si>
    <t xml:space="preserve">JUL25/U214/CN/026 </t>
  </si>
  <si>
    <t>SNAHP/N25/015</t>
  </si>
  <si>
    <t xml:space="preserve">JUL25/U214/CN/027 </t>
  </si>
  <si>
    <t>SNAHP/N25/013</t>
  </si>
  <si>
    <t xml:space="preserve">JUL25/U214/CN/028 </t>
  </si>
  <si>
    <t>SNAHP/N25/060</t>
  </si>
  <si>
    <t xml:space="preserve">JUL25/U214/CN/029 </t>
  </si>
  <si>
    <t>SNAHP/N25/053</t>
  </si>
  <si>
    <t xml:space="preserve">JUL25/U214/CN/030 </t>
  </si>
  <si>
    <t>SNAHP/N25/034</t>
  </si>
  <si>
    <t xml:space="preserve">JUL25/U214/CN/031 </t>
  </si>
  <si>
    <t>SNAHP/N25/049</t>
  </si>
  <si>
    <t xml:space="preserve">JUL25/U214/CN/032 </t>
  </si>
  <si>
    <t>SNAHP/N25/019</t>
  </si>
  <si>
    <t xml:space="preserve">JUL25/U214/CN/033 </t>
  </si>
  <si>
    <t>SNAHP/N25/030</t>
  </si>
  <si>
    <t xml:space="preserve">JUL25/U214/CN/034 </t>
  </si>
  <si>
    <t>SNAHP/N25/076</t>
  </si>
  <si>
    <t xml:space="preserve">JUL25/U214/CN/035 </t>
  </si>
  <si>
    <t>SNAHP/N25/004</t>
  </si>
  <si>
    <t xml:space="preserve">JUL25/U214/CN/036 </t>
  </si>
  <si>
    <t>SNAHP/N25/012</t>
  </si>
  <si>
    <t xml:space="preserve">JUL25/U214/CN/037 </t>
  </si>
  <si>
    <t>SNAHP/N25/010</t>
  </si>
  <si>
    <t xml:space="preserve">JUL25/U214/CN/038 </t>
  </si>
  <si>
    <t>SNAHP/N25/068</t>
  </si>
  <si>
    <t xml:space="preserve">JUL25/U214/CN/039 </t>
  </si>
  <si>
    <t>SNAHP/N25/057</t>
  </si>
  <si>
    <t xml:space="preserve">JUL25/U214/CN/040 </t>
  </si>
  <si>
    <t>SNAHP/N25/056</t>
  </si>
  <si>
    <t xml:space="preserve">JUL25/U214/CN/041 </t>
  </si>
  <si>
    <t>SNAHP/N25/062</t>
  </si>
  <si>
    <t xml:space="preserve"> F</t>
  </si>
  <si>
    <t xml:space="preserve">JUL25/U214/CN/042 </t>
  </si>
  <si>
    <t>SNAHP/N25/031</t>
  </si>
  <si>
    <t>Name</t>
  </si>
  <si>
    <t>BIRUNGI FAINUSAH</t>
  </si>
  <si>
    <t>BUKIRWA JOAN</t>
  </si>
  <si>
    <t>KASEGA MADINAH</t>
  </si>
  <si>
    <t>KWAGALA SHARON</t>
  </si>
  <si>
    <t>MAISHARA TWAHA</t>
  </si>
  <si>
    <t>MUSIIMENTA SIYEMAH</t>
  </si>
  <si>
    <t>NABUMBA ANNET</t>
  </si>
  <si>
    <t>NABUNYA YASUUNAH</t>
  </si>
  <si>
    <t>NADAMBA MARIA</t>
  </si>
  <si>
    <t>NAKAZIBWE NOELINA MONICA</t>
  </si>
  <si>
    <t>NAKIGANDA ASHIRAT</t>
  </si>
  <si>
    <t>NAKIMULI SARAH</t>
  </si>
  <si>
    <t>NALUGWA SHALUWA</t>
  </si>
  <si>
    <t>NALUMANSI SHARIFAH</t>
  </si>
  <si>
    <t>NALUTAAYA SOPHIAH</t>
  </si>
  <si>
    <t>NALWADDA HARRIET SHALOM</t>
  </si>
  <si>
    <t>NAMUTEBI MARGARET</t>
  </si>
  <si>
    <t>NAMUYANJA DOROTHY CIARA</t>
  </si>
  <si>
    <t>NANTAAYI SWABRAH</t>
  </si>
  <si>
    <t>NASEREMBA SAIDAH</t>
  </si>
  <si>
    <t>NASSALI OLIVIA</t>
  </si>
  <si>
    <t>NATUKUNDA MARY PATIENCE</t>
  </si>
  <si>
    <t>NAZIIWA SUMAYAH</t>
  </si>
  <si>
    <t>TWESIGOMWE HALIMA</t>
  </si>
  <si>
    <t>UMULERWA KERRY</t>
  </si>
  <si>
    <t>AFAAYO PRECIOUS KERENA</t>
  </si>
  <si>
    <t>AKANKUNDA SUZAN</t>
  </si>
  <si>
    <t>AKWERO BETTY</t>
  </si>
  <si>
    <t>ALWARO FORTUNATE</t>
  </si>
  <si>
    <t>ARINDA MERCY</t>
  </si>
  <si>
    <t>BABIRYE ALICE</t>
  </si>
  <si>
    <t>BBOSA EMMANUEL</t>
  </si>
  <si>
    <t>BEGAM HAMID</t>
  </si>
  <si>
    <t>KABWIGU RAMPARD EVANS</t>
  </si>
  <si>
    <t>KAJUBI AHMED</t>
  </si>
  <si>
    <t>KANYANA GLADYS KYEGGE</t>
  </si>
  <si>
    <t>KATEU BENARD</t>
  </si>
  <si>
    <t>KOBUSINGE PATIENCE</t>
  </si>
  <si>
    <t>MIREMBE REBECCA MAJORINE</t>
  </si>
  <si>
    <t>MUKWAYA EMMANUEL</t>
  </si>
  <si>
    <t>MUTESI GLORIA</t>
  </si>
  <si>
    <t>NABUUMA MUNIRAH</t>
  </si>
  <si>
    <t>NAKAYEMBA GIFT</t>
  </si>
  <si>
    <t>NAKIMBUGWE STACY IRENE</t>
  </si>
  <si>
    <t>NAKIWALA SUMAYAH</t>
  </si>
  <si>
    <t>NAKYEJWE AMINAH</t>
  </si>
  <si>
    <t>NALUBEGA TAHIA</t>
  </si>
  <si>
    <t>NALUBUULWA JAWUHARAH</t>
  </si>
  <si>
    <t>NALUGGYA ANGEL</t>
  </si>
  <si>
    <t>NALUKWAGO DESIRE</t>
  </si>
  <si>
    <t>NALUMU HANIFAH</t>
  </si>
  <si>
    <t>NAMAGANDA RESTY</t>
  </si>
  <si>
    <t>NAMBOGO AGNES</t>
  </si>
  <si>
    <t>NAMPIJJA LILIAN JESERO</t>
  </si>
  <si>
    <t>NAMUTEBI ESTHER</t>
  </si>
  <si>
    <t>NAMWANJE MARY</t>
  </si>
  <si>
    <t>NASEJJE AISHA</t>
  </si>
  <si>
    <t>NASEMBA REBECCA</t>
  </si>
  <si>
    <t>NASSOLO SHAMIRAH DALAUSI</t>
  </si>
  <si>
    <t>NAYIGA HUSINAH</t>
  </si>
  <si>
    <t>NOWAMANI FORTUNE</t>
  </si>
  <si>
    <t>OTHIENO SILVER</t>
  </si>
  <si>
    <t>PIRACEL MARTHA</t>
  </si>
  <si>
    <t>SSEBANAKITTA ABDULSWAMAD</t>
  </si>
  <si>
    <t>TIBEBONA HELLEN</t>
  </si>
  <si>
    <t>YENO SILVIA</t>
  </si>
  <si>
    <t>ZALWANGO MAYIMUNA</t>
  </si>
  <si>
    <t>04:5f:f9:02:93:20:90</t>
  </si>
  <si>
    <t>04:24:86:02:93:20:90</t>
  </si>
  <si>
    <t>04:46:d1:02:93:20:91</t>
  </si>
  <si>
    <t>04:e4:8d:02:93:20:90</t>
  </si>
  <si>
    <t>04:04:c0:02:93:20:91</t>
  </si>
  <si>
    <t>04:78:fb:02:93:20:90</t>
  </si>
  <si>
    <t>04:d9:64:02:93:20:90</t>
  </si>
  <si>
    <t>04:31:5f:02:93:20:90</t>
  </si>
  <si>
    <t>04:f5:10:02:93:20:90</t>
  </si>
  <si>
    <t>04:6d:3a:02:93:20:90</t>
  </si>
  <si>
    <t>04:77:66:02:93:20:91</t>
  </si>
  <si>
    <t>04:8b:73:02:93:20:90</t>
  </si>
  <si>
    <t>04:44:f6:02:93:20:91</t>
  </si>
  <si>
    <t>04:52:dc:02:93:20:91</t>
  </si>
  <si>
    <t>04:a3:99:02:93:20:90</t>
  </si>
  <si>
    <t>04:e6:d2:02:93:20:90</t>
  </si>
  <si>
    <t>04:84:7b:02:93:20:90</t>
  </si>
  <si>
    <t>04:ea:c7:02:93:20:90</t>
  </si>
  <si>
    <t>04:f5:e4:02:93:20:90</t>
  </si>
  <si>
    <t>04:8b:fe:02:93:20:90</t>
  </si>
  <si>
    <t>04:6d:a7:02:93:20:91</t>
  </si>
  <si>
    <t>04:33:be:02:93:20:90</t>
  </si>
  <si>
    <t>04:61:24:02:93:20:90</t>
  </si>
  <si>
    <t>04:16:04:02:93:20:95</t>
  </si>
  <si>
    <t>04:ba:1b:02:93:20:90</t>
  </si>
  <si>
    <t>04:37:7b:02:93:20:91</t>
  </si>
  <si>
    <t>04:67:24:02:93:20:90</t>
  </si>
  <si>
    <t>04:8c:6f:02:93:20:91</t>
  </si>
  <si>
    <t>04:31:4c:02:93:20:90</t>
  </si>
  <si>
    <t>04:60:7e:02:93:20:91</t>
  </si>
  <si>
    <t>04:fa:d0:02:93:20:90</t>
  </si>
  <si>
    <t>04:77:52:02:93:20:90</t>
  </si>
  <si>
    <t>04:ae:e7:02:93:20:90</t>
  </si>
  <si>
    <t>04:fd:96:02:93:20:90</t>
  </si>
  <si>
    <t>04:26:dc:02:93:20:91</t>
  </si>
  <si>
    <t>04:89:bb:02:93:20:90</t>
  </si>
  <si>
    <t>04:c9:89:02:93:20:90</t>
  </si>
  <si>
    <t>04:a1:0e:02:93:20:94</t>
  </si>
  <si>
    <t>04:ea:48:02:93:20:90</t>
  </si>
  <si>
    <t>04:2b:f0:02:93:20:91</t>
  </si>
  <si>
    <t>04:3f:98:02:93:20:90</t>
  </si>
  <si>
    <t>SNAHP/M25/063</t>
  </si>
  <si>
    <t>SNAHP/M25/021</t>
  </si>
  <si>
    <t>SNAHP/M25/041</t>
  </si>
  <si>
    <t>SNAHP/N25/032</t>
  </si>
  <si>
    <t>Card No</t>
  </si>
  <si>
    <t>CardNo_new</t>
  </si>
  <si>
    <t>CardNo_Old</t>
  </si>
  <si>
    <t>CardNo_final</t>
  </si>
  <si>
    <t>SNAHP/N25/043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</si>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</sst>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9" fontId="0" fillId="0" borderId="0" xfId="0" applyNumberFormat="1"/>
    <xf numFmtId="22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C3A6-8AE9-4F43-B5BE-15E7CFEEA863}">
  <dimension ref="A1:F68"/>
  <sheetViews>
    <sheetView tabSelected="1" workbookViewId="0">
      <selection activeCell="F16" sqref="F16"/>
    </sheetView>
  </sheetViews>
  <sheetFormatPr defaultRowHeight="14.4" x14ac:dyDescent="0.3"/>
  <cols>
    <col min="2" max="2" width="29.6640625" customWidth="1"/>
    <col min="3" max="3" width="7" bestFit="1" customWidth="1"/>
    <col min="4" max="4" width="18.21875" bestFit="1" customWidth="1"/>
    <col min="5" max="5" width="15" bestFit="1" customWidth="1"/>
    <col min="6" max="6" width="18.5546875" bestFit="1" customWidth="1"/>
    <col min="7" max="7" width="10.44140625" customWidth="1"/>
  </cols>
  <sheetData>
    <row r="1" spans="1:6" x14ac:dyDescent="0.3">
      <c r="A1" s="3" t="s">
        <v>371</v>
      </c>
      <c r="B1" s="3" t="s">
        <v>253</v>
      </c>
      <c r="C1" s="3" t="s">
        <v>112</v>
      </c>
      <c r="D1" s="3" t="s">
        <v>113</v>
      </c>
      <c r="E1" s="3" t="s">
        <v>114</v>
      </c>
      <c r="F1" s="3" t="s">
        <v>369</v>
      </c>
    </row>
    <row r="2" spans="1:6" x14ac:dyDescent="0.3">
      <c r="A2">
        <v>1</v>
      </c>
      <c r="B2" t="s">
        <v>254</v>
      </c>
      <c r="C2" t="s">
        <v>116</v>
      </c>
      <c r="D2" t="s">
        <v>117</v>
      </c>
      <c r="E2" t="s">
        <v>118</v>
      </c>
      <c r="F2" t="s">
        <v>329</v>
      </c>
    </row>
    <row r="3" spans="1:6" x14ac:dyDescent="0.3">
      <c r="A3">
        <f>A2+1</f>
        <v>2</v>
      </c>
      <c r="B3" t="s">
        <v>255</v>
      </c>
      <c r="C3" t="s">
        <v>116</v>
      </c>
      <c r="D3" t="s">
        <v>119</v>
      </c>
      <c r="E3" t="s">
        <v>120</v>
      </c>
      <c r="F3" t="s">
        <v>108</v>
      </c>
    </row>
    <row r="4" spans="1:6" x14ac:dyDescent="0.3">
      <c r="A4">
        <f>A3+1</f>
        <v>3</v>
      </c>
      <c r="B4" t="s">
        <v>256</v>
      </c>
      <c r="C4" t="s">
        <v>116</v>
      </c>
      <c r="D4" t="s">
        <v>122</v>
      </c>
      <c r="E4" t="s">
        <v>123</v>
      </c>
      <c r="F4" t="s">
        <v>324</v>
      </c>
    </row>
    <row r="5" spans="1:6" x14ac:dyDescent="0.3">
      <c r="A5">
        <f t="shared" ref="A5:A68" si="0">A4+1</f>
        <v>4</v>
      </c>
      <c r="B5" t="s">
        <v>257</v>
      </c>
      <c r="C5" t="s">
        <v>116</v>
      </c>
      <c r="D5" t="s">
        <v>124</v>
      </c>
      <c r="E5" t="s">
        <v>125</v>
      </c>
      <c r="F5" t="s">
        <v>326</v>
      </c>
    </row>
    <row r="6" spans="1:6" x14ac:dyDescent="0.3">
      <c r="A6">
        <f t="shared" si="0"/>
        <v>5</v>
      </c>
      <c r="B6" t="s">
        <v>258</v>
      </c>
      <c r="C6" t="s">
        <v>116</v>
      </c>
      <c r="D6" t="s">
        <v>126</v>
      </c>
      <c r="E6" t="s">
        <v>127</v>
      </c>
      <c r="F6" t="s">
        <v>348</v>
      </c>
    </row>
    <row r="7" spans="1:6" x14ac:dyDescent="0.3">
      <c r="A7">
        <f t="shared" si="0"/>
        <v>6</v>
      </c>
      <c r="B7" t="s">
        <v>259</v>
      </c>
      <c r="C7" t="s">
        <v>116</v>
      </c>
      <c r="D7" t="s">
        <v>128</v>
      </c>
      <c r="E7" t="s">
        <v>129</v>
      </c>
      <c r="F7" t="s">
        <v>328</v>
      </c>
    </row>
    <row r="8" spans="1:6" x14ac:dyDescent="0.3">
      <c r="A8">
        <f t="shared" si="0"/>
        <v>7</v>
      </c>
      <c r="B8" t="s">
        <v>260</v>
      </c>
      <c r="C8" t="s">
        <v>116</v>
      </c>
      <c r="D8" t="s">
        <v>130</v>
      </c>
      <c r="E8" t="s">
        <v>131</v>
      </c>
      <c r="F8" t="s">
        <v>334</v>
      </c>
    </row>
    <row r="9" spans="1:6" x14ac:dyDescent="0.3">
      <c r="A9">
        <f t="shared" si="0"/>
        <v>8</v>
      </c>
      <c r="B9" t="s">
        <v>261</v>
      </c>
      <c r="C9" t="s">
        <v>116</v>
      </c>
      <c r="D9" t="s">
        <v>132</v>
      </c>
      <c r="E9" t="s">
        <v>133</v>
      </c>
      <c r="F9" t="s">
        <v>347</v>
      </c>
    </row>
    <row r="10" spans="1:6" x14ac:dyDescent="0.3">
      <c r="A10">
        <f>A9+1</f>
        <v>9</v>
      </c>
      <c r="B10" t="s">
        <v>262</v>
      </c>
      <c r="C10" t="s">
        <v>116</v>
      </c>
      <c r="D10" t="s">
        <v>134</v>
      </c>
      <c r="E10" t="s">
        <v>135</v>
      </c>
      <c r="F10" t="s">
        <v>346</v>
      </c>
    </row>
    <row r="11" spans="1:6" x14ac:dyDescent="0.3">
      <c r="A11">
        <f>A10+1</f>
        <v>10</v>
      </c>
      <c r="B11" t="s">
        <v>263</v>
      </c>
      <c r="C11" t="s">
        <v>116</v>
      </c>
      <c r="D11" t="s">
        <v>136</v>
      </c>
      <c r="E11" t="s">
        <v>137</v>
      </c>
      <c r="F11" t="s">
        <v>333</v>
      </c>
    </row>
    <row r="12" spans="1:6" x14ac:dyDescent="0.3">
      <c r="A12">
        <f t="shared" si="0"/>
        <v>11</v>
      </c>
      <c r="B12" t="s">
        <v>264</v>
      </c>
      <c r="C12" t="s">
        <v>116</v>
      </c>
      <c r="D12" t="s">
        <v>138</v>
      </c>
      <c r="E12" t="s">
        <v>139</v>
      </c>
      <c r="F12" t="s">
        <v>327</v>
      </c>
    </row>
    <row r="13" spans="1:6" x14ac:dyDescent="0.3">
      <c r="A13">
        <f t="shared" si="0"/>
        <v>12</v>
      </c>
      <c r="B13" t="s">
        <v>265</v>
      </c>
      <c r="C13" t="s">
        <v>116</v>
      </c>
      <c r="D13" t="s">
        <v>140</v>
      </c>
      <c r="E13" t="s">
        <v>141</v>
      </c>
      <c r="F13" t="s">
        <v>323</v>
      </c>
    </row>
    <row r="14" spans="1:6" x14ac:dyDescent="0.3">
      <c r="A14">
        <f t="shared" si="0"/>
        <v>13</v>
      </c>
      <c r="B14" t="s">
        <v>266</v>
      </c>
      <c r="C14" t="s">
        <v>116</v>
      </c>
      <c r="D14" t="s">
        <v>142</v>
      </c>
      <c r="E14" t="s">
        <v>143</v>
      </c>
      <c r="F14" t="s">
        <v>335</v>
      </c>
    </row>
    <row r="15" spans="1:6" x14ac:dyDescent="0.3">
      <c r="A15">
        <f t="shared" si="0"/>
        <v>14</v>
      </c>
      <c r="B15" t="s">
        <v>267</v>
      </c>
      <c r="C15" t="s">
        <v>116</v>
      </c>
      <c r="D15" t="s">
        <v>144</v>
      </c>
      <c r="E15" t="s">
        <v>145</v>
      </c>
      <c r="F15" t="s">
        <v>331</v>
      </c>
    </row>
    <row r="16" spans="1:6" x14ac:dyDescent="0.3">
      <c r="A16">
        <f t="shared" si="0"/>
        <v>15</v>
      </c>
      <c r="B16" t="s">
        <v>268</v>
      </c>
      <c r="C16" t="s">
        <v>116</v>
      </c>
      <c r="D16" t="s">
        <v>146</v>
      </c>
      <c r="E16" t="s">
        <v>147</v>
      </c>
      <c r="F16" t="s">
        <v>342</v>
      </c>
    </row>
    <row r="17" spans="1:6" x14ac:dyDescent="0.3">
      <c r="A17">
        <f t="shared" si="0"/>
        <v>16</v>
      </c>
      <c r="B17" t="s">
        <v>269</v>
      </c>
      <c r="C17" t="s">
        <v>116</v>
      </c>
      <c r="D17" t="s">
        <v>148</v>
      </c>
      <c r="E17" t="s">
        <v>149</v>
      </c>
      <c r="F17" t="s">
        <v>325</v>
      </c>
    </row>
    <row r="18" spans="1:6" x14ac:dyDescent="0.3">
      <c r="A18">
        <f t="shared" si="0"/>
        <v>17</v>
      </c>
      <c r="B18" t="s">
        <v>270</v>
      </c>
      <c r="C18" t="s">
        <v>116</v>
      </c>
      <c r="D18" t="s">
        <v>150</v>
      </c>
      <c r="E18" t="s">
        <v>151</v>
      </c>
      <c r="F18" t="s">
        <v>341</v>
      </c>
    </row>
    <row r="19" spans="1:6" x14ac:dyDescent="0.3">
      <c r="A19">
        <f t="shared" si="0"/>
        <v>18</v>
      </c>
      <c r="B19" t="s">
        <v>271</v>
      </c>
      <c r="C19" t="s">
        <v>116</v>
      </c>
      <c r="D19" t="s">
        <v>152</v>
      </c>
      <c r="E19" t="s">
        <v>153</v>
      </c>
      <c r="F19" t="s">
        <v>330</v>
      </c>
    </row>
    <row r="20" spans="1:6" x14ac:dyDescent="0.3">
      <c r="A20">
        <f t="shared" si="0"/>
        <v>19</v>
      </c>
      <c r="B20" t="s">
        <v>272</v>
      </c>
      <c r="C20" t="s">
        <v>116</v>
      </c>
      <c r="D20" t="s">
        <v>154</v>
      </c>
      <c r="E20" t="s">
        <v>155</v>
      </c>
      <c r="F20" t="s">
        <v>337</v>
      </c>
    </row>
    <row r="21" spans="1:6" x14ac:dyDescent="0.3">
      <c r="A21">
        <f t="shared" si="0"/>
        <v>20</v>
      </c>
      <c r="B21" t="s">
        <v>273</v>
      </c>
      <c r="C21" t="s">
        <v>116</v>
      </c>
      <c r="D21" t="s">
        <v>156</v>
      </c>
      <c r="E21" t="s">
        <v>157</v>
      </c>
      <c r="F21" t="s">
        <v>343</v>
      </c>
    </row>
    <row r="22" spans="1:6" x14ac:dyDescent="0.3">
      <c r="A22">
        <f t="shared" si="0"/>
        <v>21</v>
      </c>
      <c r="B22" t="s">
        <v>274</v>
      </c>
      <c r="C22" t="s">
        <v>116</v>
      </c>
      <c r="D22" t="s">
        <v>158</v>
      </c>
      <c r="E22" t="s">
        <v>159</v>
      </c>
      <c r="F22" t="s">
        <v>340</v>
      </c>
    </row>
    <row r="23" spans="1:6" x14ac:dyDescent="0.3">
      <c r="A23">
        <f t="shared" si="0"/>
        <v>22</v>
      </c>
      <c r="B23" t="s">
        <v>275</v>
      </c>
      <c r="C23" t="s">
        <v>116</v>
      </c>
      <c r="D23" t="s">
        <v>160</v>
      </c>
      <c r="E23" t="s">
        <v>161</v>
      </c>
      <c r="F23" t="s">
        <v>321</v>
      </c>
    </row>
    <row r="24" spans="1:6" x14ac:dyDescent="0.3">
      <c r="A24">
        <f t="shared" si="0"/>
        <v>23</v>
      </c>
      <c r="B24" t="s">
        <v>276</v>
      </c>
      <c r="C24" t="s">
        <v>116</v>
      </c>
      <c r="D24" t="s">
        <v>162</v>
      </c>
      <c r="E24" t="s">
        <v>163</v>
      </c>
      <c r="F24" t="s">
        <v>339</v>
      </c>
    </row>
    <row r="25" spans="1:6" x14ac:dyDescent="0.3">
      <c r="A25">
        <f t="shared" si="0"/>
        <v>24</v>
      </c>
      <c r="B25" t="s">
        <v>277</v>
      </c>
      <c r="C25" t="s">
        <v>116</v>
      </c>
      <c r="D25" t="s">
        <v>164</v>
      </c>
      <c r="E25" t="s">
        <v>165</v>
      </c>
      <c r="F25" t="s">
        <v>344</v>
      </c>
    </row>
    <row r="26" spans="1:6" x14ac:dyDescent="0.3">
      <c r="A26">
        <f t="shared" si="0"/>
        <v>25</v>
      </c>
      <c r="B26" t="s">
        <v>278</v>
      </c>
      <c r="C26" t="s">
        <v>116</v>
      </c>
      <c r="D26" t="s">
        <v>166</v>
      </c>
      <c r="E26" t="s">
        <v>167</v>
      </c>
      <c r="F26" t="s">
        <v>332</v>
      </c>
    </row>
    <row r="27" spans="1:6" x14ac:dyDescent="0.3">
      <c r="A27">
        <f t="shared" si="0"/>
        <v>26</v>
      </c>
      <c r="B27" t="s">
        <v>279</v>
      </c>
      <c r="C27" t="s">
        <v>116</v>
      </c>
      <c r="D27" t="s">
        <v>168</v>
      </c>
      <c r="E27" t="s">
        <v>169</v>
      </c>
      <c r="F27" t="s">
        <v>39</v>
      </c>
    </row>
    <row r="28" spans="1:6" x14ac:dyDescent="0.3">
      <c r="A28">
        <f t="shared" si="0"/>
        <v>27</v>
      </c>
      <c r="B28" t="s">
        <v>280</v>
      </c>
      <c r="C28" t="s">
        <v>116</v>
      </c>
      <c r="D28" t="s">
        <v>170</v>
      </c>
      <c r="E28" t="s">
        <v>171</v>
      </c>
      <c r="F28" t="s">
        <v>357</v>
      </c>
    </row>
    <row r="29" spans="1:6" x14ac:dyDescent="0.3">
      <c r="A29">
        <f t="shared" si="0"/>
        <v>28</v>
      </c>
      <c r="B29" t="s">
        <v>281</v>
      </c>
      <c r="C29" t="s">
        <v>116</v>
      </c>
      <c r="D29" t="s">
        <v>172</v>
      </c>
      <c r="E29" t="s">
        <v>173</v>
      </c>
      <c r="F29" t="s">
        <v>84</v>
      </c>
    </row>
    <row r="30" spans="1:6" x14ac:dyDescent="0.3">
      <c r="A30">
        <f t="shared" si="0"/>
        <v>29</v>
      </c>
      <c r="B30" t="s">
        <v>282</v>
      </c>
      <c r="C30" t="s">
        <v>116</v>
      </c>
      <c r="D30" t="s">
        <v>174</v>
      </c>
      <c r="E30" t="s">
        <v>175</v>
      </c>
      <c r="F30" t="s">
        <v>51</v>
      </c>
    </row>
    <row r="31" spans="1:6" x14ac:dyDescent="0.3">
      <c r="A31">
        <f t="shared" si="0"/>
        <v>30</v>
      </c>
      <c r="B31" t="s">
        <v>283</v>
      </c>
      <c r="C31" t="s">
        <v>116</v>
      </c>
      <c r="D31" t="s">
        <v>176</v>
      </c>
      <c r="E31" t="s">
        <v>177</v>
      </c>
      <c r="F31" t="s">
        <v>59</v>
      </c>
    </row>
    <row r="32" spans="1:6" x14ac:dyDescent="0.3">
      <c r="A32">
        <f t="shared" si="0"/>
        <v>31</v>
      </c>
      <c r="B32" t="s">
        <v>284</v>
      </c>
      <c r="C32" t="s">
        <v>116</v>
      </c>
      <c r="D32" t="s">
        <v>178</v>
      </c>
      <c r="E32" t="s">
        <v>179</v>
      </c>
      <c r="F32" t="s">
        <v>86</v>
      </c>
    </row>
    <row r="33" spans="1:6" x14ac:dyDescent="0.3">
      <c r="A33">
        <f t="shared" si="0"/>
        <v>32</v>
      </c>
      <c r="B33" t="s">
        <v>285</v>
      </c>
      <c r="C33" t="s">
        <v>180</v>
      </c>
      <c r="D33" t="s">
        <v>181</v>
      </c>
      <c r="E33" t="s">
        <v>182</v>
      </c>
      <c r="F33" t="s">
        <v>359</v>
      </c>
    </row>
    <row r="34" spans="1:6" x14ac:dyDescent="0.3">
      <c r="A34">
        <f t="shared" si="0"/>
        <v>33</v>
      </c>
      <c r="B34" t="s">
        <v>286</v>
      </c>
      <c r="C34" t="s">
        <v>116</v>
      </c>
      <c r="D34" t="s">
        <v>183</v>
      </c>
      <c r="E34" t="s">
        <v>184</v>
      </c>
      <c r="F34" t="s">
        <v>55</v>
      </c>
    </row>
    <row r="35" spans="1:6" x14ac:dyDescent="0.3">
      <c r="A35">
        <f t="shared" si="0"/>
        <v>34</v>
      </c>
      <c r="B35" t="s">
        <v>287</v>
      </c>
      <c r="C35" t="s">
        <v>180</v>
      </c>
      <c r="D35" t="s">
        <v>185</v>
      </c>
      <c r="E35" t="s">
        <v>186</v>
      </c>
      <c r="F35" t="s">
        <v>92</v>
      </c>
    </row>
    <row r="36" spans="1:6" x14ac:dyDescent="0.3">
      <c r="A36">
        <f t="shared" si="0"/>
        <v>35</v>
      </c>
      <c r="B36" t="s">
        <v>288</v>
      </c>
      <c r="C36" t="s">
        <v>180</v>
      </c>
      <c r="D36" t="s">
        <v>187</v>
      </c>
      <c r="E36" t="s">
        <v>188</v>
      </c>
      <c r="F36" t="s">
        <v>76</v>
      </c>
    </row>
    <row r="37" spans="1:6" x14ac:dyDescent="0.3">
      <c r="A37">
        <f t="shared" si="0"/>
        <v>36</v>
      </c>
      <c r="B37" t="s">
        <v>289</v>
      </c>
      <c r="C37" t="s">
        <v>116</v>
      </c>
      <c r="D37" t="s">
        <v>189</v>
      </c>
      <c r="E37" t="s">
        <v>190</v>
      </c>
      <c r="F37" t="s">
        <v>356</v>
      </c>
    </row>
    <row r="38" spans="1:6" x14ac:dyDescent="0.3">
      <c r="A38">
        <f t="shared" si="0"/>
        <v>37</v>
      </c>
      <c r="B38" t="s">
        <v>290</v>
      </c>
      <c r="C38" t="s">
        <v>180</v>
      </c>
      <c r="D38" t="s">
        <v>191</v>
      </c>
      <c r="E38" t="s">
        <v>192</v>
      </c>
      <c r="F38" t="s">
        <v>57</v>
      </c>
    </row>
    <row r="39" spans="1:6" x14ac:dyDescent="0.3">
      <c r="A39">
        <f t="shared" si="0"/>
        <v>38</v>
      </c>
      <c r="B39" t="s">
        <v>291</v>
      </c>
      <c r="C39" t="s">
        <v>116</v>
      </c>
      <c r="D39" t="s">
        <v>193</v>
      </c>
      <c r="E39" t="s">
        <v>194</v>
      </c>
      <c r="F39" t="s">
        <v>47</v>
      </c>
    </row>
    <row r="40" spans="1:6" x14ac:dyDescent="0.3">
      <c r="A40">
        <f t="shared" si="0"/>
        <v>39</v>
      </c>
      <c r="B40" t="s">
        <v>292</v>
      </c>
      <c r="C40" t="s">
        <v>116</v>
      </c>
      <c r="D40" t="s">
        <v>195</v>
      </c>
      <c r="E40" t="s">
        <v>196</v>
      </c>
      <c r="F40" t="s">
        <v>90</v>
      </c>
    </row>
    <row r="41" spans="1:6" x14ac:dyDescent="0.3">
      <c r="A41">
        <f t="shared" si="0"/>
        <v>40</v>
      </c>
      <c r="B41" t="s">
        <v>293</v>
      </c>
      <c r="C41" t="s">
        <v>180</v>
      </c>
      <c r="D41" t="s">
        <v>197</v>
      </c>
      <c r="E41" t="s">
        <v>198</v>
      </c>
      <c r="F41" t="s">
        <v>53</v>
      </c>
    </row>
    <row r="42" spans="1:6" x14ac:dyDescent="0.3">
      <c r="A42">
        <f t="shared" si="0"/>
        <v>41</v>
      </c>
      <c r="B42" t="s">
        <v>294</v>
      </c>
      <c r="C42" t="s">
        <v>116</v>
      </c>
      <c r="D42" t="s">
        <v>199</v>
      </c>
      <c r="E42" t="s">
        <v>200</v>
      </c>
      <c r="F42" t="s">
        <v>80</v>
      </c>
    </row>
    <row r="43" spans="1:6" x14ac:dyDescent="0.3">
      <c r="A43">
        <f t="shared" si="0"/>
        <v>42</v>
      </c>
      <c r="B43" t="s">
        <v>295</v>
      </c>
      <c r="C43" t="s">
        <v>116</v>
      </c>
      <c r="D43" t="s">
        <v>201</v>
      </c>
      <c r="E43" t="s">
        <v>370</v>
      </c>
      <c r="F43" t="s">
        <v>45</v>
      </c>
    </row>
    <row r="44" spans="1:6" x14ac:dyDescent="0.3">
      <c r="A44">
        <f t="shared" si="0"/>
        <v>43</v>
      </c>
      <c r="B44" t="s">
        <v>296</v>
      </c>
      <c r="C44" t="s">
        <v>116</v>
      </c>
      <c r="D44" t="s">
        <v>202</v>
      </c>
      <c r="E44" t="s">
        <v>203</v>
      </c>
      <c r="F44" t="s">
        <v>351</v>
      </c>
    </row>
    <row r="45" spans="1:6" x14ac:dyDescent="0.3">
      <c r="A45">
        <f t="shared" si="0"/>
        <v>44</v>
      </c>
      <c r="B45" t="s">
        <v>297</v>
      </c>
      <c r="C45" t="s">
        <v>116</v>
      </c>
      <c r="D45" t="s">
        <v>204</v>
      </c>
      <c r="E45" t="s">
        <v>205</v>
      </c>
      <c r="F45" t="s">
        <v>27</v>
      </c>
    </row>
    <row r="46" spans="1:6" x14ac:dyDescent="0.3">
      <c r="A46">
        <f t="shared" si="0"/>
        <v>45</v>
      </c>
      <c r="B46" t="s">
        <v>298</v>
      </c>
      <c r="C46" t="s">
        <v>116</v>
      </c>
      <c r="D46" t="s">
        <v>206</v>
      </c>
      <c r="E46" t="s">
        <v>207</v>
      </c>
      <c r="F46" t="s">
        <v>352</v>
      </c>
    </row>
    <row r="47" spans="1:6" x14ac:dyDescent="0.3">
      <c r="A47">
        <f t="shared" si="0"/>
        <v>46</v>
      </c>
      <c r="B47" t="s">
        <v>299</v>
      </c>
      <c r="C47" t="s">
        <v>116</v>
      </c>
      <c r="D47" t="s">
        <v>208</v>
      </c>
      <c r="E47" t="s">
        <v>209</v>
      </c>
      <c r="F47" t="s">
        <v>102</v>
      </c>
    </row>
    <row r="48" spans="1:6" x14ac:dyDescent="0.3">
      <c r="A48">
        <f t="shared" si="0"/>
        <v>47</v>
      </c>
      <c r="B48" t="s">
        <v>300</v>
      </c>
      <c r="C48" t="s">
        <v>116</v>
      </c>
      <c r="D48" t="s">
        <v>210</v>
      </c>
      <c r="E48" t="s">
        <v>211</v>
      </c>
      <c r="F48" t="s">
        <v>9</v>
      </c>
    </row>
    <row r="49" spans="1:6" x14ac:dyDescent="0.3">
      <c r="A49">
        <f t="shared" si="0"/>
        <v>48</v>
      </c>
      <c r="B49" t="s">
        <v>301</v>
      </c>
      <c r="C49" t="s">
        <v>116</v>
      </c>
      <c r="D49" t="s">
        <v>212</v>
      </c>
      <c r="E49" t="s">
        <v>213</v>
      </c>
      <c r="F49" t="s">
        <v>350</v>
      </c>
    </row>
    <row r="50" spans="1:6" x14ac:dyDescent="0.3">
      <c r="A50">
        <f t="shared" si="0"/>
        <v>49</v>
      </c>
      <c r="B50" t="s">
        <v>302</v>
      </c>
      <c r="C50" t="s">
        <v>116</v>
      </c>
      <c r="D50" t="s">
        <v>214</v>
      </c>
      <c r="E50" t="s">
        <v>215</v>
      </c>
      <c r="F50" t="s">
        <v>49</v>
      </c>
    </row>
    <row r="51" spans="1:6" x14ac:dyDescent="0.3">
      <c r="A51">
        <f t="shared" si="0"/>
        <v>50</v>
      </c>
      <c r="B51" t="s">
        <v>303</v>
      </c>
      <c r="C51" t="s">
        <v>116</v>
      </c>
      <c r="D51" t="s">
        <v>216</v>
      </c>
      <c r="E51" t="s">
        <v>217</v>
      </c>
      <c r="F51" t="s">
        <v>25</v>
      </c>
    </row>
    <row r="52" spans="1:6" x14ac:dyDescent="0.3">
      <c r="A52">
        <f t="shared" si="0"/>
        <v>51</v>
      </c>
      <c r="B52" t="s">
        <v>304</v>
      </c>
      <c r="C52" t="s">
        <v>116</v>
      </c>
      <c r="D52" t="s">
        <v>218</v>
      </c>
      <c r="E52" t="s">
        <v>219</v>
      </c>
      <c r="F52" t="s">
        <v>33</v>
      </c>
    </row>
    <row r="53" spans="1:6" x14ac:dyDescent="0.3">
      <c r="A53">
        <f t="shared" si="0"/>
        <v>52</v>
      </c>
      <c r="B53" t="s">
        <v>305</v>
      </c>
      <c r="C53" t="s">
        <v>116</v>
      </c>
      <c r="D53" t="s">
        <v>220</v>
      </c>
      <c r="E53" t="s">
        <v>221</v>
      </c>
      <c r="F53" t="s">
        <v>5</v>
      </c>
    </row>
    <row r="54" spans="1:6" x14ac:dyDescent="0.3">
      <c r="A54">
        <f t="shared" si="0"/>
        <v>53</v>
      </c>
      <c r="B54" t="s">
        <v>306</v>
      </c>
      <c r="C54" t="s">
        <v>116</v>
      </c>
      <c r="D54" t="s">
        <v>222</v>
      </c>
      <c r="E54" t="s">
        <v>223</v>
      </c>
      <c r="F54" t="e">
        <v>#N/A</v>
      </c>
    </row>
    <row r="55" spans="1:6" x14ac:dyDescent="0.3">
      <c r="A55">
        <f t="shared" si="0"/>
        <v>54</v>
      </c>
      <c r="B55" t="s">
        <v>307</v>
      </c>
      <c r="C55" t="s">
        <v>116</v>
      </c>
      <c r="D55" t="s">
        <v>224</v>
      </c>
      <c r="E55" t="s">
        <v>225</v>
      </c>
      <c r="F55" t="s">
        <v>78</v>
      </c>
    </row>
    <row r="56" spans="1:6" x14ac:dyDescent="0.3">
      <c r="A56">
        <f t="shared" si="0"/>
        <v>55</v>
      </c>
      <c r="B56" t="s">
        <v>308</v>
      </c>
      <c r="C56" t="s">
        <v>116</v>
      </c>
      <c r="D56" t="s">
        <v>226</v>
      </c>
      <c r="E56" t="s">
        <v>227</v>
      </c>
      <c r="F56" t="s">
        <v>13</v>
      </c>
    </row>
    <row r="57" spans="1:6" x14ac:dyDescent="0.3">
      <c r="A57">
        <f t="shared" si="0"/>
        <v>56</v>
      </c>
      <c r="B57" t="s">
        <v>309</v>
      </c>
      <c r="C57" t="s">
        <v>116</v>
      </c>
      <c r="D57" t="s">
        <v>228</v>
      </c>
      <c r="E57" t="s">
        <v>229</v>
      </c>
      <c r="F57" t="s">
        <v>353</v>
      </c>
    </row>
    <row r="58" spans="1:6" x14ac:dyDescent="0.3">
      <c r="A58">
        <f t="shared" si="0"/>
        <v>57</v>
      </c>
      <c r="B58" t="s">
        <v>310</v>
      </c>
      <c r="C58" t="s">
        <v>116</v>
      </c>
      <c r="D58" t="s">
        <v>230</v>
      </c>
      <c r="E58" t="s">
        <v>231</v>
      </c>
      <c r="F58" t="s">
        <v>31</v>
      </c>
    </row>
    <row r="59" spans="1:6" x14ac:dyDescent="0.3">
      <c r="A59">
        <f t="shared" si="0"/>
        <v>58</v>
      </c>
      <c r="B59" t="s">
        <v>311</v>
      </c>
      <c r="C59" t="s">
        <v>116</v>
      </c>
      <c r="D59" t="s">
        <v>232</v>
      </c>
      <c r="E59" t="s">
        <v>233</v>
      </c>
      <c r="F59" t="s">
        <v>7</v>
      </c>
    </row>
    <row r="60" spans="1:6" x14ac:dyDescent="0.3">
      <c r="A60">
        <f t="shared" si="0"/>
        <v>59</v>
      </c>
      <c r="B60" t="s">
        <v>312</v>
      </c>
      <c r="C60" t="s">
        <v>116</v>
      </c>
      <c r="D60" t="s">
        <v>234</v>
      </c>
      <c r="E60" t="s">
        <v>235</v>
      </c>
      <c r="F60" t="s">
        <v>349</v>
      </c>
    </row>
    <row r="61" spans="1:6" x14ac:dyDescent="0.3">
      <c r="A61">
        <f t="shared" si="0"/>
        <v>60</v>
      </c>
      <c r="B61" t="s">
        <v>313</v>
      </c>
      <c r="C61" t="s">
        <v>116</v>
      </c>
      <c r="D61" t="s">
        <v>236</v>
      </c>
      <c r="E61" t="s">
        <v>237</v>
      </c>
      <c r="F61" t="s">
        <v>96</v>
      </c>
    </row>
    <row r="62" spans="1:6" x14ac:dyDescent="0.3">
      <c r="A62">
        <f t="shared" si="0"/>
        <v>61</v>
      </c>
      <c r="B62" t="s">
        <v>314</v>
      </c>
      <c r="C62" t="s">
        <v>180</v>
      </c>
      <c r="D62" t="s">
        <v>238</v>
      </c>
      <c r="E62" t="s">
        <v>239</v>
      </c>
      <c r="F62" t="s">
        <v>15</v>
      </c>
    </row>
    <row r="63" spans="1:6" x14ac:dyDescent="0.3">
      <c r="A63">
        <f t="shared" si="0"/>
        <v>62</v>
      </c>
      <c r="B63" t="s">
        <v>315</v>
      </c>
      <c r="C63" t="s">
        <v>180</v>
      </c>
      <c r="D63" t="s">
        <v>240</v>
      </c>
      <c r="E63" t="s">
        <v>241</v>
      </c>
      <c r="F63" t="s">
        <v>37</v>
      </c>
    </row>
    <row r="64" spans="1:6" x14ac:dyDescent="0.3">
      <c r="A64">
        <f t="shared" si="0"/>
        <v>63</v>
      </c>
      <c r="B64" t="s">
        <v>316</v>
      </c>
      <c r="C64" t="s">
        <v>116</v>
      </c>
      <c r="D64" t="s">
        <v>242</v>
      </c>
      <c r="E64" t="s">
        <v>243</v>
      </c>
      <c r="F64" t="s">
        <v>41</v>
      </c>
    </row>
    <row r="65" spans="1:6" x14ac:dyDescent="0.3">
      <c r="A65">
        <f t="shared" si="0"/>
        <v>64</v>
      </c>
      <c r="B65" t="s">
        <v>317</v>
      </c>
      <c r="C65" t="s">
        <v>180</v>
      </c>
      <c r="D65" t="s">
        <v>244</v>
      </c>
      <c r="E65" t="s">
        <v>245</v>
      </c>
      <c r="F65" t="s">
        <v>104</v>
      </c>
    </row>
    <row r="66" spans="1:6" x14ac:dyDescent="0.3">
      <c r="A66">
        <f t="shared" si="0"/>
        <v>65</v>
      </c>
      <c r="B66" t="s">
        <v>318</v>
      </c>
      <c r="C66" t="s">
        <v>116</v>
      </c>
      <c r="D66" t="s">
        <v>246</v>
      </c>
      <c r="E66" t="s">
        <v>247</v>
      </c>
      <c r="F66" t="s">
        <v>82</v>
      </c>
    </row>
    <row r="67" spans="1:6" x14ac:dyDescent="0.3">
      <c r="A67">
        <f t="shared" si="0"/>
        <v>66</v>
      </c>
      <c r="B67" t="s">
        <v>319</v>
      </c>
      <c r="C67" t="s">
        <v>116</v>
      </c>
      <c r="D67" t="s">
        <v>248</v>
      </c>
      <c r="E67" t="s">
        <v>249</v>
      </c>
      <c r="F67" t="s">
        <v>358</v>
      </c>
    </row>
    <row r="68" spans="1:6" x14ac:dyDescent="0.3">
      <c r="A68">
        <f t="shared" si="0"/>
        <v>67</v>
      </c>
      <c r="B68" t="s">
        <v>320</v>
      </c>
      <c r="C68" t="s">
        <v>250</v>
      </c>
      <c r="D68" t="s">
        <v>251</v>
      </c>
      <c r="E68" t="s">
        <v>252</v>
      </c>
      <c r="F68" t="s">
        <v>360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B9F4-E76A-45B3-879E-80469C7F0FA8}">
  <sheetPr filterMode="1"/>
  <dimension ref="A1:G68"/>
  <sheetViews>
    <sheetView workbookViewId="0">
      <selection activeCell="D45" sqref="D45"/>
    </sheetView>
  </sheetViews>
  <sheetFormatPr defaultRowHeight="14.4" x14ac:dyDescent="0.3"/>
  <cols>
    <col min="2" max="2" width="18.5546875" bestFit="1" customWidth="1"/>
    <col min="4" max="4" width="14.77734375" bestFit="1" customWidth="1"/>
    <col min="6" max="6" width="10" bestFit="1" customWidth="1"/>
    <col min="7" max="7" width="15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111</v>
      </c>
      <c r="F1" t="s">
        <v>3</v>
      </c>
      <c r="G1" t="s">
        <v>4</v>
      </c>
    </row>
    <row r="2" spans="1:7" hidden="1" x14ac:dyDescent="0.3">
      <c r="A2">
        <v>1</v>
      </c>
      <c r="B2" t="s">
        <v>5</v>
      </c>
      <c r="C2" t="s">
        <v>6</v>
      </c>
      <c r="D2" t="str">
        <f>IF(LEFT(C2,1)="N",
    "SNAHP/N25/" &amp; TEXT(VALUE(MID(C2,2,99)),"000"),
    "SNAHP/M25/" &amp; TEXT(VALUE(C2),"000")
)</f>
        <v>SNAHP/N25/013</v>
      </c>
      <c r="F2" s="1">
        <v>0.7399768518518518</v>
      </c>
      <c r="G2" s="2">
        <v>45987.623101851852</v>
      </c>
    </row>
    <row r="3" spans="1:7" hidden="1" x14ac:dyDescent="0.3">
      <c r="A3">
        <v>2</v>
      </c>
      <c r="B3" t="s">
        <v>7</v>
      </c>
      <c r="C3" t="s">
        <v>8</v>
      </c>
      <c r="D3" t="str">
        <f t="shared" ref="D3:D66" si="0">IF(LEFT(C3,1)="N",
    "SNAHP/N25/" &amp; TEXT(VALUE(MID(C3,2,99)),"000"),
    "SNAHP/M25/" &amp; TEXT(VALUE(C3),"000")
)</f>
        <v>SNAHP/N25/030</v>
      </c>
      <c r="F3" s="1">
        <v>0.74006944444444445</v>
      </c>
      <c r="G3" s="2">
        <v>45987.623101851852</v>
      </c>
    </row>
    <row r="4" spans="1:7" hidden="1" x14ac:dyDescent="0.3">
      <c r="A4">
        <v>3</v>
      </c>
      <c r="B4" t="s">
        <v>9</v>
      </c>
      <c r="C4" t="s">
        <v>10</v>
      </c>
      <c r="D4" t="str">
        <f t="shared" si="0"/>
        <v>SNAHP/N25/044</v>
      </c>
      <c r="F4" s="1">
        <v>0.74024305555555558</v>
      </c>
      <c r="G4" s="2">
        <v>45987.623101851852</v>
      </c>
    </row>
    <row r="5" spans="1:7" hidden="1" x14ac:dyDescent="0.3">
      <c r="A5">
        <v>4</v>
      </c>
      <c r="B5" t="s">
        <v>11</v>
      </c>
      <c r="C5" t="s">
        <v>12</v>
      </c>
      <c r="D5" t="str">
        <f t="shared" si="0"/>
        <v>SNAHP/N25/006</v>
      </c>
      <c r="F5" s="1">
        <v>0.74034722222222227</v>
      </c>
      <c r="G5" s="2">
        <v>45987.623101851852</v>
      </c>
    </row>
    <row r="6" spans="1:7" hidden="1" x14ac:dyDescent="0.3">
      <c r="A6">
        <v>5</v>
      </c>
      <c r="B6" t="s">
        <v>13</v>
      </c>
      <c r="C6" t="s">
        <v>14</v>
      </c>
      <c r="D6" t="str">
        <f t="shared" si="0"/>
        <v>SNAHP/N25/034</v>
      </c>
      <c r="F6" s="1">
        <v>0.74041666666666661</v>
      </c>
      <c r="G6" s="2">
        <v>45987.623101851852</v>
      </c>
    </row>
    <row r="7" spans="1:7" hidden="1" x14ac:dyDescent="0.3">
      <c r="A7">
        <v>6</v>
      </c>
      <c r="B7" t="s">
        <v>15</v>
      </c>
      <c r="C7" t="s">
        <v>16</v>
      </c>
      <c r="D7" t="str">
        <f t="shared" si="0"/>
        <v>SNAHP/N25/012</v>
      </c>
      <c r="F7" s="1">
        <v>0.74047453703703703</v>
      </c>
      <c r="G7" s="2">
        <v>45987.623101851852</v>
      </c>
    </row>
    <row r="8" spans="1:7" x14ac:dyDescent="0.3">
      <c r="A8">
        <v>7</v>
      </c>
      <c r="B8" t="s">
        <v>17</v>
      </c>
      <c r="C8">
        <v>52</v>
      </c>
      <c r="D8" t="str">
        <f t="shared" si="0"/>
        <v>SNAHP/M25/052</v>
      </c>
      <c r="F8" s="1">
        <v>0.74056712962962967</v>
      </c>
      <c r="G8" s="2">
        <v>45987.623101851852</v>
      </c>
    </row>
    <row r="9" spans="1:7" x14ac:dyDescent="0.3">
      <c r="A9">
        <v>8</v>
      </c>
      <c r="B9" t="s">
        <v>18</v>
      </c>
      <c r="C9">
        <v>72</v>
      </c>
      <c r="D9" t="str">
        <f t="shared" si="0"/>
        <v>SNAHP/M25/072</v>
      </c>
      <c r="F9" s="1">
        <v>0.74069444444444443</v>
      </c>
      <c r="G9" s="2">
        <v>45987.623101851852</v>
      </c>
    </row>
    <row r="10" spans="1:7" x14ac:dyDescent="0.3">
      <c r="A10">
        <v>9</v>
      </c>
      <c r="B10" t="s">
        <v>19</v>
      </c>
      <c r="C10">
        <v>65</v>
      </c>
      <c r="D10" t="str">
        <f t="shared" si="0"/>
        <v>SNAHP/M25/065</v>
      </c>
      <c r="F10" s="1">
        <v>0.74076388888888889</v>
      </c>
      <c r="G10" s="2">
        <v>45987.623101851852</v>
      </c>
    </row>
    <row r="11" spans="1:7" x14ac:dyDescent="0.3">
      <c r="A11">
        <v>10</v>
      </c>
      <c r="B11" t="s">
        <v>20</v>
      </c>
      <c r="C11">
        <v>67</v>
      </c>
      <c r="D11" t="str">
        <f t="shared" si="0"/>
        <v>SNAHP/M25/067</v>
      </c>
      <c r="F11" s="1">
        <v>0.7408217592592593</v>
      </c>
      <c r="G11" s="2">
        <v>45987.623101851852</v>
      </c>
    </row>
    <row r="12" spans="1:7" x14ac:dyDescent="0.3">
      <c r="A12">
        <v>11</v>
      </c>
      <c r="B12" t="s">
        <v>21</v>
      </c>
      <c r="C12">
        <v>37</v>
      </c>
      <c r="D12" t="str">
        <f t="shared" si="0"/>
        <v>SNAHP/M25/037</v>
      </c>
      <c r="F12" s="1">
        <v>0.7409027777777778</v>
      </c>
      <c r="G12" s="2">
        <v>45987.623101851852</v>
      </c>
    </row>
    <row r="13" spans="1:7" x14ac:dyDescent="0.3">
      <c r="A13">
        <v>12</v>
      </c>
      <c r="B13" t="s">
        <v>22</v>
      </c>
      <c r="C13">
        <v>61</v>
      </c>
      <c r="D13" t="str">
        <f t="shared" si="0"/>
        <v>SNAHP/M25/061</v>
      </c>
      <c r="F13" s="1">
        <v>0.74099537037037033</v>
      </c>
      <c r="G13" s="2">
        <v>45987.623101851852</v>
      </c>
    </row>
    <row r="14" spans="1:7" x14ac:dyDescent="0.3">
      <c r="A14">
        <v>13</v>
      </c>
      <c r="B14" t="s">
        <v>23</v>
      </c>
      <c r="C14">
        <v>66</v>
      </c>
      <c r="D14" t="str">
        <f t="shared" si="0"/>
        <v>SNAHP/M25/066</v>
      </c>
      <c r="F14" s="1">
        <v>0.74106481481481479</v>
      </c>
      <c r="G14" s="2">
        <v>45987.623101851852</v>
      </c>
    </row>
    <row r="15" spans="1:7" x14ac:dyDescent="0.3">
      <c r="A15">
        <v>14</v>
      </c>
      <c r="B15" t="s">
        <v>24</v>
      </c>
      <c r="C15">
        <v>55</v>
      </c>
      <c r="D15" t="str">
        <f t="shared" si="0"/>
        <v>SNAHP/M25/055</v>
      </c>
      <c r="F15" s="1">
        <v>0.74111111111111116</v>
      </c>
      <c r="G15" s="2">
        <v>45987.623101851852</v>
      </c>
    </row>
    <row r="16" spans="1:7" hidden="1" x14ac:dyDescent="0.3">
      <c r="A16">
        <v>15</v>
      </c>
      <c r="B16" t="s">
        <v>25</v>
      </c>
      <c r="C16" t="s">
        <v>26</v>
      </c>
      <c r="D16" t="str">
        <f t="shared" si="0"/>
        <v>SNAHP/N25/025</v>
      </c>
      <c r="F16" s="1">
        <v>0.7412037037037037</v>
      </c>
      <c r="G16" s="2">
        <v>45987.623101851852</v>
      </c>
    </row>
    <row r="17" spans="1:7" hidden="1" x14ac:dyDescent="0.3">
      <c r="A17">
        <v>16</v>
      </c>
      <c r="B17" t="s">
        <v>27</v>
      </c>
      <c r="C17" t="s">
        <v>28</v>
      </c>
      <c r="D17" t="str">
        <f t="shared" si="0"/>
        <v>SNAHP/N25/069</v>
      </c>
      <c r="F17" s="1">
        <v>0.74128472222222219</v>
      </c>
      <c r="G17" s="2">
        <v>45987.623101851852</v>
      </c>
    </row>
    <row r="18" spans="1:7" hidden="1" x14ac:dyDescent="0.3">
      <c r="A18">
        <v>17</v>
      </c>
      <c r="B18" t="s">
        <v>29</v>
      </c>
      <c r="C18" t="s">
        <v>30</v>
      </c>
      <c r="D18" t="str">
        <f t="shared" si="0"/>
        <v>SNAHP/N25/050</v>
      </c>
      <c r="F18" s="1">
        <v>0.74138888888888888</v>
      </c>
      <c r="G18" s="2">
        <v>45987.623101851852</v>
      </c>
    </row>
    <row r="19" spans="1:7" hidden="1" x14ac:dyDescent="0.3">
      <c r="A19">
        <v>18</v>
      </c>
      <c r="B19" t="s">
        <v>31</v>
      </c>
      <c r="C19" t="s">
        <v>32</v>
      </c>
      <c r="D19" t="str">
        <f t="shared" si="0"/>
        <v>SNAHP/N25/019</v>
      </c>
      <c r="F19" s="1">
        <v>0.74143518518518514</v>
      </c>
      <c r="G19" s="2">
        <v>45987.623101851852</v>
      </c>
    </row>
    <row r="20" spans="1:7" hidden="1" x14ac:dyDescent="0.3">
      <c r="A20">
        <v>19</v>
      </c>
      <c r="B20" t="s">
        <v>33</v>
      </c>
      <c r="C20" t="s">
        <v>34</v>
      </c>
      <c r="D20" t="str">
        <f t="shared" si="0"/>
        <v>SNAHP/N25/015</v>
      </c>
      <c r="F20" s="1">
        <v>0.74149305555555556</v>
      </c>
      <c r="G20" s="2">
        <v>45987.623101851852</v>
      </c>
    </row>
    <row r="21" spans="1:7" hidden="1" x14ac:dyDescent="0.3">
      <c r="A21">
        <v>20</v>
      </c>
      <c r="B21" t="s">
        <v>35</v>
      </c>
      <c r="C21" t="s">
        <v>36</v>
      </c>
      <c r="D21" t="str">
        <f t="shared" si="0"/>
        <v>SNAHP/N25/001</v>
      </c>
      <c r="F21" s="1">
        <v>0.74155092592592597</v>
      </c>
      <c r="G21" s="2">
        <v>45987.623101851852</v>
      </c>
    </row>
    <row r="22" spans="1:7" hidden="1" x14ac:dyDescent="0.3">
      <c r="A22">
        <v>21</v>
      </c>
      <c r="B22" t="s">
        <v>37</v>
      </c>
      <c r="C22" t="s">
        <v>38</v>
      </c>
      <c r="D22" t="str">
        <f t="shared" si="0"/>
        <v>SNAHP/N25/010</v>
      </c>
      <c r="F22" s="1">
        <v>0.74160879629629628</v>
      </c>
      <c r="G22" s="2">
        <v>45987.623101851852</v>
      </c>
    </row>
    <row r="23" spans="1:7" hidden="1" x14ac:dyDescent="0.3">
      <c r="A23">
        <v>22</v>
      </c>
      <c r="B23" t="s">
        <v>39</v>
      </c>
      <c r="C23" t="s">
        <v>40</v>
      </c>
      <c r="D23" t="str">
        <f t="shared" si="0"/>
        <v>SNAHP/N25/017</v>
      </c>
      <c r="F23" s="1">
        <v>0.7416666666666667</v>
      </c>
      <c r="G23" s="2">
        <v>45987.623101851852</v>
      </c>
    </row>
    <row r="24" spans="1:7" hidden="1" x14ac:dyDescent="0.3">
      <c r="A24">
        <v>23</v>
      </c>
      <c r="B24" t="s">
        <v>41</v>
      </c>
      <c r="C24" t="s">
        <v>42</v>
      </c>
      <c r="D24" t="str">
        <f t="shared" si="0"/>
        <v>SNAHP/N25/068</v>
      </c>
      <c r="F24" s="1">
        <v>0.74182870370370368</v>
      </c>
      <c r="G24" s="2">
        <v>45987.623101851852</v>
      </c>
    </row>
    <row r="25" spans="1:7" hidden="1" x14ac:dyDescent="0.3">
      <c r="A25">
        <v>24</v>
      </c>
      <c r="B25" t="s">
        <v>43</v>
      </c>
      <c r="C25" t="s">
        <v>44</v>
      </c>
      <c r="D25" t="str">
        <f t="shared" si="0"/>
        <v>SNAHP/N25/031</v>
      </c>
      <c r="F25" s="1">
        <v>0.74190972222222218</v>
      </c>
      <c r="G25" s="2">
        <v>45987.623101851852</v>
      </c>
    </row>
    <row r="26" spans="1:7" hidden="1" x14ac:dyDescent="0.3">
      <c r="A26">
        <v>25</v>
      </c>
      <c r="B26" t="s">
        <v>45</v>
      </c>
      <c r="C26" t="s">
        <v>46</v>
      </c>
      <c r="D26" t="str">
        <f t="shared" si="0"/>
        <v>SNAHP/N25/043</v>
      </c>
      <c r="F26" s="1">
        <v>0.74202546296296301</v>
      </c>
      <c r="G26" s="2">
        <v>45987.623101851852</v>
      </c>
    </row>
    <row r="27" spans="1:7" hidden="1" x14ac:dyDescent="0.3">
      <c r="A27">
        <v>26</v>
      </c>
      <c r="B27" t="s">
        <v>47</v>
      </c>
      <c r="C27" t="s">
        <v>48</v>
      </c>
      <c r="D27" t="str">
        <f t="shared" si="0"/>
        <v>SNAHP/N25/054</v>
      </c>
      <c r="F27" s="1">
        <v>0.74207175925925928</v>
      </c>
      <c r="G27" s="2">
        <v>45987.623101851852</v>
      </c>
    </row>
    <row r="28" spans="1:7" hidden="1" x14ac:dyDescent="0.3">
      <c r="A28">
        <v>27</v>
      </c>
      <c r="B28" t="s">
        <v>49</v>
      </c>
      <c r="C28" t="s">
        <v>50</v>
      </c>
      <c r="D28" t="str">
        <f t="shared" si="0"/>
        <v>SNAHP/N25/005</v>
      </c>
      <c r="F28" s="1">
        <v>0.74212962962962958</v>
      </c>
      <c r="G28" s="2">
        <v>45987.623101851852</v>
      </c>
    </row>
    <row r="29" spans="1:7" hidden="1" x14ac:dyDescent="0.3">
      <c r="A29">
        <v>28</v>
      </c>
      <c r="B29" t="s">
        <v>51</v>
      </c>
      <c r="C29" t="s">
        <v>52</v>
      </c>
      <c r="D29" t="str">
        <f t="shared" si="0"/>
        <v>SNAHP/N25/020</v>
      </c>
      <c r="F29" s="1">
        <v>0.74217592592592596</v>
      </c>
      <c r="G29" s="2">
        <v>45987.623101851852</v>
      </c>
    </row>
    <row r="30" spans="1:7" hidden="1" x14ac:dyDescent="0.3">
      <c r="A30">
        <v>29</v>
      </c>
      <c r="B30" t="s">
        <v>53</v>
      </c>
      <c r="C30" t="s">
        <v>54</v>
      </c>
      <c r="D30" t="str">
        <f t="shared" si="0"/>
        <v>SNAHP/N25/011</v>
      </c>
      <c r="F30" s="1">
        <v>0.74226851851851849</v>
      </c>
      <c r="G30" s="2">
        <v>45987.623101851852</v>
      </c>
    </row>
    <row r="31" spans="1:7" hidden="1" x14ac:dyDescent="0.3">
      <c r="A31">
        <v>30</v>
      </c>
      <c r="B31" t="s">
        <v>55</v>
      </c>
      <c r="C31" t="s">
        <v>56</v>
      </c>
      <c r="D31" t="str">
        <f t="shared" si="0"/>
        <v>SNAHP/N25/024</v>
      </c>
      <c r="F31" s="1">
        <v>0.74231481481481476</v>
      </c>
      <c r="G31" s="2">
        <v>45987.623101851852</v>
      </c>
    </row>
    <row r="32" spans="1:7" hidden="1" x14ac:dyDescent="0.3">
      <c r="A32">
        <v>31</v>
      </c>
      <c r="B32" t="s">
        <v>57</v>
      </c>
      <c r="C32" t="s">
        <v>58</v>
      </c>
      <c r="D32" t="str">
        <f t="shared" si="0"/>
        <v>SNAHP/N25/046</v>
      </c>
      <c r="F32" s="1">
        <v>0.74262731481481481</v>
      </c>
      <c r="G32" s="2">
        <v>45987.623101851852</v>
      </c>
    </row>
    <row r="33" spans="1:7" hidden="1" x14ac:dyDescent="0.3">
      <c r="A33">
        <v>32</v>
      </c>
      <c r="B33" t="s">
        <v>59</v>
      </c>
      <c r="C33" t="s">
        <v>60</v>
      </c>
      <c r="D33" t="str">
        <f t="shared" si="0"/>
        <v>SNAHP/N25/023</v>
      </c>
      <c r="F33" s="1">
        <v>0.7427083333333333</v>
      </c>
      <c r="G33" s="2">
        <v>45987.623101851852</v>
      </c>
    </row>
    <row r="34" spans="1:7" x14ac:dyDescent="0.3">
      <c r="A34">
        <v>1</v>
      </c>
      <c r="B34" t="s">
        <v>61</v>
      </c>
      <c r="C34">
        <v>33</v>
      </c>
      <c r="D34" t="str">
        <f t="shared" si="0"/>
        <v>SNAHP/M25/033</v>
      </c>
      <c r="F34" s="1">
        <v>0.74961805555555561</v>
      </c>
      <c r="G34" s="2">
        <v>45987.629016203704</v>
      </c>
    </row>
    <row r="35" spans="1:7" x14ac:dyDescent="0.3">
      <c r="A35">
        <v>2</v>
      </c>
      <c r="B35" t="s">
        <v>62</v>
      </c>
      <c r="C35">
        <v>63</v>
      </c>
      <c r="D35" t="str">
        <f t="shared" si="0"/>
        <v>SNAHP/M25/063</v>
      </c>
      <c r="F35" s="1">
        <v>0.74973379629629633</v>
      </c>
      <c r="G35" s="2">
        <v>45987.629016203704</v>
      </c>
    </row>
    <row r="36" spans="1:7" x14ac:dyDescent="0.3">
      <c r="A36">
        <v>3</v>
      </c>
      <c r="B36" t="s">
        <v>63</v>
      </c>
      <c r="C36">
        <v>48</v>
      </c>
      <c r="D36" t="str">
        <f t="shared" si="0"/>
        <v>SNAHP/M25/048</v>
      </c>
      <c r="F36" s="1">
        <v>0.75164351851851852</v>
      </c>
      <c r="G36" s="2">
        <v>45987.629016203704</v>
      </c>
    </row>
    <row r="37" spans="1:7" x14ac:dyDescent="0.3">
      <c r="A37">
        <v>4</v>
      </c>
      <c r="B37" t="s">
        <v>64</v>
      </c>
      <c r="C37">
        <v>49</v>
      </c>
      <c r="D37" t="str">
        <f t="shared" si="0"/>
        <v>SNAHP/M25/049</v>
      </c>
      <c r="F37" s="1">
        <v>0.75172453703703701</v>
      </c>
      <c r="G37" s="2">
        <v>45987.629016203704</v>
      </c>
    </row>
    <row r="38" spans="1:7" x14ac:dyDescent="0.3">
      <c r="A38">
        <v>5</v>
      </c>
      <c r="B38" t="s">
        <v>65</v>
      </c>
      <c r="C38">
        <v>45</v>
      </c>
      <c r="D38" t="str">
        <f t="shared" si="0"/>
        <v>SNAHP/M25/045</v>
      </c>
      <c r="F38" s="1">
        <v>0.75175925925925924</v>
      </c>
      <c r="G38" s="2">
        <v>45987.629016203704</v>
      </c>
    </row>
    <row r="39" spans="1:7" x14ac:dyDescent="0.3">
      <c r="A39">
        <v>6</v>
      </c>
      <c r="B39" t="s">
        <v>66</v>
      </c>
      <c r="C39">
        <v>21</v>
      </c>
      <c r="D39" t="str">
        <f t="shared" si="0"/>
        <v>SNAHP/M25/021</v>
      </c>
      <c r="F39" s="1">
        <v>0.75179398148148147</v>
      </c>
      <c r="G39" s="2">
        <v>45987.629016203704</v>
      </c>
    </row>
    <row r="40" spans="1:7" x14ac:dyDescent="0.3">
      <c r="A40">
        <v>7</v>
      </c>
      <c r="B40" t="s">
        <v>67</v>
      </c>
      <c r="C40">
        <v>3</v>
      </c>
      <c r="D40" t="str">
        <f t="shared" si="0"/>
        <v>SNAHP/M25/003</v>
      </c>
      <c r="F40" s="1">
        <v>0.75182870370370369</v>
      </c>
      <c r="G40" s="2">
        <v>45987.629016203704</v>
      </c>
    </row>
    <row r="41" spans="1:7" x14ac:dyDescent="0.3">
      <c r="A41">
        <v>8</v>
      </c>
      <c r="B41" t="s">
        <v>68</v>
      </c>
      <c r="C41">
        <v>28</v>
      </c>
      <c r="D41" t="str">
        <f t="shared" si="0"/>
        <v>SNAHP/M25/028</v>
      </c>
      <c r="F41" s="1">
        <v>0.75187499999999996</v>
      </c>
      <c r="G41" s="2">
        <v>45987.629016203704</v>
      </c>
    </row>
    <row r="42" spans="1:7" x14ac:dyDescent="0.3">
      <c r="A42">
        <v>9</v>
      </c>
      <c r="B42" t="s">
        <v>69</v>
      </c>
      <c r="C42">
        <v>27</v>
      </c>
      <c r="D42" t="str">
        <f t="shared" si="0"/>
        <v>SNAHP/M25/027</v>
      </c>
      <c r="F42" s="1">
        <v>0.75190972222222219</v>
      </c>
      <c r="G42" s="2">
        <v>45987.629016203704</v>
      </c>
    </row>
    <row r="43" spans="1:7" x14ac:dyDescent="0.3">
      <c r="A43">
        <v>10</v>
      </c>
      <c r="B43" t="s">
        <v>70</v>
      </c>
      <c r="C43">
        <v>60</v>
      </c>
      <c r="D43" t="str">
        <f t="shared" si="0"/>
        <v>SNAHP/M25/060</v>
      </c>
      <c r="F43" s="1">
        <v>0.7519675925925926</v>
      </c>
      <c r="G43" s="2">
        <v>45987.629016203704</v>
      </c>
    </row>
    <row r="44" spans="1:7" x14ac:dyDescent="0.3">
      <c r="A44">
        <v>11</v>
      </c>
      <c r="B44" t="s">
        <v>71</v>
      </c>
      <c r="C44">
        <v>9</v>
      </c>
      <c r="D44" t="str">
        <f t="shared" si="0"/>
        <v>SNAHP/M25/009</v>
      </c>
      <c r="F44" s="1">
        <v>0.75201388888888887</v>
      </c>
      <c r="G44" s="2">
        <v>45987.629016203704</v>
      </c>
    </row>
    <row r="45" spans="1:7" x14ac:dyDescent="0.3">
      <c r="A45">
        <v>12</v>
      </c>
      <c r="B45" t="s">
        <v>72</v>
      </c>
      <c r="C45">
        <v>32</v>
      </c>
      <c r="D45" t="str">
        <f t="shared" si="0"/>
        <v>SNAHP/M25/032</v>
      </c>
      <c r="F45" s="1">
        <v>0.75206018518518514</v>
      </c>
      <c r="G45" s="2">
        <v>45987.629016203704</v>
      </c>
    </row>
    <row r="46" spans="1:7" x14ac:dyDescent="0.3">
      <c r="A46">
        <v>13</v>
      </c>
      <c r="B46" t="s">
        <v>73</v>
      </c>
      <c r="C46">
        <v>7</v>
      </c>
      <c r="D46" t="str">
        <f t="shared" si="0"/>
        <v>SNAHP/M25/007</v>
      </c>
      <c r="F46" s="1">
        <v>0.75210648148148151</v>
      </c>
      <c r="G46" s="2">
        <v>45987.629016203704</v>
      </c>
    </row>
    <row r="47" spans="1:7" x14ac:dyDescent="0.3">
      <c r="A47">
        <v>14</v>
      </c>
      <c r="B47" t="s">
        <v>74</v>
      </c>
      <c r="C47">
        <v>40</v>
      </c>
      <c r="D47" t="str">
        <f t="shared" si="0"/>
        <v>SNAHP/M25/040</v>
      </c>
      <c r="F47" s="1">
        <v>0.75215277777777778</v>
      </c>
      <c r="G47" s="2">
        <v>45987.629016203704</v>
      </c>
    </row>
    <row r="48" spans="1:7" x14ac:dyDescent="0.3">
      <c r="A48">
        <v>15</v>
      </c>
      <c r="B48" t="s">
        <v>75</v>
      </c>
      <c r="C48">
        <v>41</v>
      </c>
      <c r="D48" t="str">
        <f t="shared" si="0"/>
        <v>SNAHP/M25/041</v>
      </c>
      <c r="F48" s="1">
        <v>0.75224537037037043</v>
      </c>
      <c r="G48" s="2">
        <v>45987.629016203704</v>
      </c>
    </row>
    <row r="49" spans="1:7" hidden="1" x14ac:dyDescent="0.3">
      <c r="A49">
        <v>16</v>
      </c>
      <c r="B49" t="s">
        <v>76</v>
      </c>
      <c r="C49" t="s">
        <v>77</v>
      </c>
      <c r="D49" t="str">
        <f t="shared" si="0"/>
        <v>SNAHP/N25/016</v>
      </c>
      <c r="F49" s="1">
        <v>0.75237268518518519</v>
      </c>
      <c r="G49" s="2">
        <v>45987.629016203704</v>
      </c>
    </row>
    <row r="50" spans="1:7" hidden="1" x14ac:dyDescent="0.3">
      <c r="A50">
        <v>17</v>
      </c>
      <c r="B50" t="s">
        <v>78</v>
      </c>
      <c r="C50" t="s">
        <v>79</v>
      </c>
      <c r="D50" t="str">
        <f t="shared" si="0"/>
        <v>SNAHP/N25/053</v>
      </c>
      <c r="F50" s="1">
        <v>0.7524305555555556</v>
      </c>
      <c r="G50" s="2">
        <v>45987.629016203704</v>
      </c>
    </row>
    <row r="51" spans="1:7" hidden="1" x14ac:dyDescent="0.3">
      <c r="A51">
        <v>18</v>
      </c>
      <c r="B51" t="s">
        <v>80</v>
      </c>
      <c r="C51" t="s">
        <v>81</v>
      </c>
      <c r="D51" t="str">
        <f t="shared" si="0"/>
        <v>SNAHP/N25/008</v>
      </c>
      <c r="F51" s="1">
        <v>0.75247685185185187</v>
      </c>
      <c r="G51" s="2">
        <v>45987.629016203704</v>
      </c>
    </row>
    <row r="52" spans="1:7" hidden="1" x14ac:dyDescent="0.3">
      <c r="A52">
        <v>19</v>
      </c>
      <c r="B52" t="s">
        <v>82</v>
      </c>
      <c r="C52" t="s">
        <v>83</v>
      </c>
      <c r="D52" t="str">
        <f t="shared" si="0"/>
        <v>SNAHP/N25/056</v>
      </c>
      <c r="F52" s="1">
        <v>0.75252314814814814</v>
      </c>
      <c r="G52" s="2">
        <v>45987.629016203704</v>
      </c>
    </row>
    <row r="53" spans="1:7" hidden="1" x14ac:dyDescent="0.3">
      <c r="A53">
        <v>20</v>
      </c>
      <c r="B53" t="s">
        <v>84</v>
      </c>
      <c r="C53" t="s">
        <v>85</v>
      </c>
      <c r="D53" t="str">
        <f t="shared" si="0"/>
        <v>SNAHP/N25/071</v>
      </c>
      <c r="F53" s="1">
        <v>0.75260416666666663</v>
      </c>
      <c r="G53" s="2">
        <v>45987.629016203704</v>
      </c>
    </row>
    <row r="54" spans="1:7" hidden="1" x14ac:dyDescent="0.3">
      <c r="A54">
        <v>21</v>
      </c>
      <c r="B54" t="s">
        <v>86</v>
      </c>
      <c r="C54" t="s">
        <v>87</v>
      </c>
      <c r="D54" t="str">
        <f t="shared" si="0"/>
        <v>SNAHP/N25/064</v>
      </c>
      <c r="F54" s="1">
        <v>0.75266203703703705</v>
      </c>
      <c r="G54" s="2">
        <v>45987.629016203704</v>
      </c>
    </row>
    <row r="55" spans="1:7" hidden="1" x14ac:dyDescent="0.3">
      <c r="A55">
        <v>22</v>
      </c>
      <c r="B55" t="s">
        <v>88</v>
      </c>
      <c r="C55" t="s">
        <v>89</v>
      </c>
      <c r="D55" t="str">
        <f t="shared" si="0"/>
        <v>SNAHP/N25/070</v>
      </c>
      <c r="F55" s="1">
        <v>0.75270833333333331</v>
      </c>
      <c r="G55" s="2">
        <v>45987.629016203704</v>
      </c>
    </row>
    <row r="56" spans="1:7" hidden="1" x14ac:dyDescent="0.3">
      <c r="A56">
        <v>23</v>
      </c>
      <c r="B56" t="s">
        <v>90</v>
      </c>
      <c r="C56" t="s">
        <v>91</v>
      </c>
      <c r="D56" t="str">
        <f t="shared" si="0"/>
        <v>SNAHP/N25/039</v>
      </c>
      <c r="F56" s="1">
        <v>0.75274305555555554</v>
      </c>
      <c r="G56" s="2">
        <v>45987.629016203704</v>
      </c>
    </row>
    <row r="57" spans="1:7" hidden="1" x14ac:dyDescent="0.3">
      <c r="A57">
        <v>24</v>
      </c>
      <c r="B57" t="s">
        <v>92</v>
      </c>
      <c r="C57" t="s">
        <v>93</v>
      </c>
      <c r="D57" t="str">
        <f t="shared" si="0"/>
        <v>SNAHP/N25/047</v>
      </c>
      <c r="F57" s="1">
        <v>0.75277777777777777</v>
      </c>
      <c r="G57" s="2">
        <v>45987.629016203704</v>
      </c>
    </row>
    <row r="58" spans="1:7" hidden="1" x14ac:dyDescent="0.3">
      <c r="A58">
        <v>25</v>
      </c>
      <c r="B58" t="s">
        <v>94</v>
      </c>
      <c r="C58" t="s">
        <v>95</v>
      </c>
      <c r="D58" t="str">
        <f t="shared" si="0"/>
        <v>SNAHP/N25/036</v>
      </c>
      <c r="F58" s="1">
        <v>0.7528125</v>
      </c>
      <c r="G58" s="2">
        <v>45987.629016203704</v>
      </c>
    </row>
    <row r="59" spans="1:7" hidden="1" x14ac:dyDescent="0.3">
      <c r="A59">
        <v>26</v>
      </c>
      <c r="B59" t="s">
        <v>96</v>
      </c>
      <c r="C59" t="s">
        <v>97</v>
      </c>
      <c r="D59" t="str">
        <f t="shared" si="0"/>
        <v>SNAHP/N25/004</v>
      </c>
      <c r="F59" s="1">
        <v>0.75285879629629626</v>
      </c>
      <c r="G59" s="2">
        <v>45987.629016203704</v>
      </c>
    </row>
    <row r="60" spans="1:7" hidden="1" x14ac:dyDescent="0.3">
      <c r="A60">
        <v>27</v>
      </c>
      <c r="B60" t="s">
        <v>98</v>
      </c>
      <c r="C60" t="s">
        <v>99</v>
      </c>
      <c r="D60" t="str">
        <f t="shared" si="0"/>
        <v>SNAHP/N25/028</v>
      </c>
      <c r="F60" s="1">
        <v>0.75291666666666668</v>
      </c>
      <c r="G60" s="2">
        <v>45987.629016203704</v>
      </c>
    </row>
    <row r="61" spans="1:7" hidden="1" x14ac:dyDescent="0.3">
      <c r="A61">
        <v>28</v>
      </c>
      <c r="B61" t="s">
        <v>100</v>
      </c>
      <c r="C61" t="s">
        <v>101</v>
      </c>
      <c r="D61" t="str">
        <f t="shared" si="0"/>
        <v>SNAHP/N25/062</v>
      </c>
      <c r="F61" s="1">
        <v>0.75297453703703698</v>
      </c>
      <c r="G61" s="2">
        <v>45987.629016203704</v>
      </c>
    </row>
    <row r="62" spans="1:7" hidden="1" x14ac:dyDescent="0.3">
      <c r="A62">
        <v>29</v>
      </c>
      <c r="B62" t="s">
        <v>102</v>
      </c>
      <c r="C62" t="s">
        <v>103</v>
      </c>
      <c r="D62" t="str">
        <f t="shared" si="0"/>
        <v>SNAHP/N25/022</v>
      </c>
      <c r="F62" s="1">
        <v>0.75300925925925921</v>
      </c>
      <c r="G62" s="2">
        <v>45987.629016203704</v>
      </c>
    </row>
    <row r="63" spans="1:7" hidden="1" x14ac:dyDescent="0.3">
      <c r="A63">
        <v>30</v>
      </c>
      <c r="B63" t="s">
        <v>104</v>
      </c>
      <c r="C63" t="s">
        <v>105</v>
      </c>
      <c r="D63" t="str">
        <f t="shared" si="0"/>
        <v>SNAHP/N25/057</v>
      </c>
      <c r="F63" s="1">
        <v>0.75305555555555559</v>
      </c>
      <c r="G63" s="2">
        <v>45987.629016203704</v>
      </c>
    </row>
    <row r="64" spans="1:7" x14ac:dyDescent="0.3">
      <c r="A64">
        <v>31</v>
      </c>
      <c r="B64" t="s">
        <v>106</v>
      </c>
      <c r="C64">
        <v>70</v>
      </c>
      <c r="D64" t="str">
        <f t="shared" si="0"/>
        <v>SNAHP/M25/070</v>
      </c>
      <c r="F64" s="1">
        <v>0.75318287037037035</v>
      </c>
      <c r="G64" s="2">
        <v>45987.629016203704</v>
      </c>
    </row>
    <row r="65" spans="1:7" x14ac:dyDescent="0.3">
      <c r="A65">
        <v>32</v>
      </c>
      <c r="B65" t="s">
        <v>107</v>
      </c>
      <c r="C65">
        <v>14</v>
      </c>
      <c r="D65" t="str">
        <f t="shared" si="0"/>
        <v>SNAHP/M25/014</v>
      </c>
      <c r="F65" s="1">
        <v>0.75324074074074077</v>
      </c>
      <c r="G65" s="2">
        <v>45987.629016203704</v>
      </c>
    </row>
    <row r="66" spans="1:7" x14ac:dyDescent="0.3">
      <c r="A66">
        <v>33</v>
      </c>
      <c r="B66" t="s">
        <v>108</v>
      </c>
      <c r="C66">
        <v>2</v>
      </c>
      <c r="D66" t="str">
        <f t="shared" si="0"/>
        <v>SNAHP/M25/002</v>
      </c>
      <c r="F66" s="1">
        <v>0.75365740740740739</v>
      </c>
      <c r="G66" s="2">
        <v>45987.629016203704</v>
      </c>
    </row>
    <row r="67" spans="1:7" x14ac:dyDescent="0.3">
      <c r="A67">
        <v>34</v>
      </c>
      <c r="B67" t="s">
        <v>109</v>
      </c>
      <c r="C67">
        <v>29</v>
      </c>
      <c r="D67" t="str">
        <f t="shared" ref="D67:D68" si="1">IF(LEFT(C67,1)="N",
    "SNAHP/N25/" &amp; TEXT(VALUE(MID(C67,2,99)),"000"),
    "SNAHP/M25/" &amp; TEXT(VALUE(C67),"000")
)</f>
        <v>SNAHP/M25/029</v>
      </c>
      <c r="F67" s="1">
        <v>0.75377314814814811</v>
      </c>
      <c r="G67" s="2">
        <v>45987.629016203704</v>
      </c>
    </row>
    <row r="68" spans="1:7" x14ac:dyDescent="0.3">
      <c r="A68">
        <v>35</v>
      </c>
      <c r="B68" t="s">
        <v>110</v>
      </c>
      <c r="C68">
        <v>18</v>
      </c>
      <c r="D68" t="str">
        <f t="shared" si="1"/>
        <v>SNAHP/M25/018</v>
      </c>
      <c r="F68" s="1">
        <v>0.75399305555555551</v>
      </c>
      <c r="G68" s="2">
        <v>45987.629016203704</v>
      </c>
    </row>
  </sheetData>
  <autoFilter ref="A1:D68" xr:uid="{6F10B9F4-E76A-45B3-879E-80469C7F0FA8}">
    <filterColumn colId="3">
      <filters>
        <filter val="SNAHP/M25/002"/>
        <filter val="SNAHP/M25/003"/>
        <filter val="SNAHP/M25/007"/>
        <filter val="SNAHP/M25/009"/>
        <filter val="SNAHP/M25/014"/>
        <filter val="SNAHP/M25/018"/>
        <filter val="SNAHP/M25/021"/>
        <filter val="SNAHP/M25/027"/>
        <filter val="SNAHP/M25/028"/>
        <filter val="SNAHP/M25/029"/>
        <filter val="SNAHP/M25/032"/>
        <filter val="SNAHP/M25/033"/>
        <filter val="SNAHP/M25/037"/>
        <filter val="SNAHP/M25/040"/>
        <filter val="SNAHP/M25/041"/>
        <filter val="SNAHP/M25/045"/>
        <filter val="SNAHP/M25/048"/>
        <filter val="SNAHP/M25/049"/>
        <filter val="SNAHP/M25/052"/>
        <filter val="SNAHP/M25/055"/>
        <filter val="SNAHP/M25/060"/>
        <filter val="SNAHP/M25/061"/>
        <filter val="SNAHP/M25/063"/>
        <filter val="SNAHP/M25/065"/>
        <filter val="SNAHP/M25/066"/>
        <filter val="SNAHP/M25/067"/>
        <filter val="SNAHP/M25/070"/>
        <filter val="SNAHP/M25/072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FDFA-3DDC-4E5B-B119-9FCE1A25DBDD}">
  <dimension ref="A1:I68"/>
  <sheetViews>
    <sheetView zoomScale="185" workbookViewId="0">
      <selection sqref="A1:XFD1048576"/>
    </sheetView>
  </sheetViews>
  <sheetFormatPr defaultRowHeight="14.4" x14ac:dyDescent="0.3"/>
  <cols>
    <col min="2" max="2" width="29.6640625" customWidth="1"/>
    <col min="3" max="3" width="0" hidden="1" customWidth="1"/>
    <col min="4" max="4" width="18.21875" hidden="1" customWidth="1"/>
    <col min="5" max="5" width="15" bestFit="1" customWidth="1"/>
    <col min="6" max="7" width="18.5546875" bestFit="1" customWidth="1"/>
    <col min="9" max="9" width="18.5546875" bestFit="1" customWidth="1"/>
    <col min="10" max="10" width="10.44140625" customWidth="1"/>
  </cols>
  <sheetData>
    <row r="1" spans="1:9" x14ac:dyDescent="0.3">
      <c r="B1" t="s">
        <v>253</v>
      </c>
      <c r="C1" t="s">
        <v>112</v>
      </c>
      <c r="D1" t="s">
        <v>113</v>
      </c>
      <c r="E1" t="s">
        <v>114</v>
      </c>
      <c r="F1" t="s">
        <v>368</v>
      </c>
      <c r="G1" t="s">
        <v>367</v>
      </c>
      <c r="H1" t="s">
        <v>115</v>
      </c>
      <c r="I1" t="s">
        <v>369</v>
      </c>
    </row>
    <row r="2" spans="1:9" x14ac:dyDescent="0.3">
      <c r="A2">
        <v>1</v>
      </c>
      <c r="B2" t="s">
        <v>254</v>
      </c>
      <c r="C2" t="s">
        <v>116</v>
      </c>
      <c r="D2" t="s">
        <v>117</v>
      </c>
      <c r="E2" t="s">
        <v>118</v>
      </c>
      <c r="F2" t="str">
        <f>_xlfn.XLOOKUP(E2,stds!D:D,stds!B:B)</f>
        <v>04:5b:38:02:93:20:91</v>
      </c>
      <c r="G2" t="str">
        <f>_xlfn.XLOOKUP(E2,new!C:C,new!B:B)</f>
        <v>04:f5:10:02:93:20:90</v>
      </c>
      <c r="I2" t="str">
        <f>IF(H2="Finished",F2,G2)</f>
        <v>04:f5:10:02:93:20:90</v>
      </c>
    </row>
    <row r="3" spans="1:9" x14ac:dyDescent="0.3">
      <c r="A3">
        <f>A2+1</f>
        <v>2</v>
      </c>
      <c r="B3" t="s">
        <v>255</v>
      </c>
      <c r="C3" t="s">
        <v>116</v>
      </c>
      <c r="D3" t="s">
        <v>119</v>
      </c>
      <c r="E3" t="s">
        <v>120</v>
      </c>
      <c r="F3" t="str">
        <f>_xlfn.XLOOKUP(E3,stds!D:D,stds!B:B)</f>
        <v>04:aa:d0:02:93:20:90</v>
      </c>
      <c r="G3" t="str">
        <f>_xlfn.XLOOKUP(E3,new!C:C,new!B:B)</f>
        <v>04:24:86:02:93:20:90</v>
      </c>
      <c r="H3" t="s">
        <v>121</v>
      </c>
      <c r="I3" t="str">
        <f t="shared" ref="I3:I66" si="0">IF(H3="Finished",F3,G3)</f>
        <v>04:aa:d0:02:93:20:90</v>
      </c>
    </row>
    <row r="4" spans="1:9" x14ac:dyDescent="0.3">
      <c r="A4">
        <f>A3+1</f>
        <v>3</v>
      </c>
      <c r="B4" t="s">
        <v>256</v>
      </c>
      <c r="C4" t="s">
        <v>116</v>
      </c>
      <c r="D4" t="s">
        <v>122</v>
      </c>
      <c r="E4" t="s">
        <v>123</v>
      </c>
      <c r="F4" t="str">
        <f>_xlfn.XLOOKUP(E4,stds!D:D,stds!B:B)</f>
        <v>04:74:d3:02:93:20:90</v>
      </c>
      <c r="G4" t="str">
        <f>_xlfn.XLOOKUP(E4,new!C:C,new!B:B)</f>
        <v>04:e4:8d:02:93:20:90</v>
      </c>
      <c r="I4" t="str">
        <f t="shared" si="0"/>
        <v>04:e4:8d:02:93:20:90</v>
      </c>
    </row>
    <row r="5" spans="1:9" x14ac:dyDescent="0.3">
      <c r="A5">
        <f t="shared" ref="A5:A68" si="1">A4+1</f>
        <v>4</v>
      </c>
      <c r="B5" t="s">
        <v>257</v>
      </c>
      <c r="C5" t="s">
        <v>116</v>
      </c>
      <c r="D5" t="s">
        <v>124</v>
      </c>
      <c r="E5" t="s">
        <v>125</v>
      </c>
      <c r="F5" t="str">
        <f>_xlfn.XLOOKUP(E5,stds!D:D,stds!B:B)</f>
        <v>04:3d:d8:02:93:20:91</v>
      </c>
      <c r="G5" t="str">
        <f>_xlfn.XLOOKUP(E5,new!C:C,new!B:B)</f>
        <v>04:78:fb:02:93:20:90</v>
      </c>
      <c r="I5" t="str">
        <f t="shared" si="0"/>
        <v>04:78:fb:02:93:20:90</v>
      </c>
    </row>
    <row r="6" spans="1:9" x14ac:dyDescent="0.3">
      <c r="A6">
        <f t="shared" si="1"/>
        <v>5</v>
      </c>
      <c r="B6" t="s">
        <v>258</v>
      </c>
      <c r="C6" t="s">
        <v>116</v>
      </c>
      <c r="D6" t="s">
        <v>126</v>
      </c>
      <c r="E6" t="s">
        <v>127</v>
      </c>
      <c r="F6" t="e">
        <f>_xlfn.XLOOKUP(E6,stds!D:D,stds!B:B)</f>
        <v>#N/A</v>
      </c>
      <c r="G6" t="str">
        <f>_xlfn.XLOOKUP(E6,new!C:C,new!B:B)</f>
        <v>04:8c:6f:02:93:20:91</v>
      </c>
      <c r="H6">
        <v>38</v>
      </c>
      <c r="I6" t="str">
        <f t="shared" si="0"/>
        <v>04:8c:6f:02:93:20:91</v>
      </c>
    </row>
    <row r="7" spans="1:9" x14ac:dyDescent="0.3">
      <c r="A7">
        <f t="shared" si="1"/>
        <v>6</v>
      </c>
      <c r="B7" t="s">
        <v>259</v>
      </c>
      <c r="C7" t="s">
        <v>116</v>
      </c>
      <c r="D7" t="s">
        <v>128</v>
      </c>
      <c r="E7" t="s">
        <v>129</v>
      </c>
      <c r="F7" t="str">
        <f>_xlfn.XLOOKUP(E7,stds!D:D,stds!B:B)</f>
        <v>04:01:0a:02:93:20:95</v>
      </c>
      <c r="G7" t="str">
        <f>_xlfn.XLOOKUP(E7,new!C:C,new!B:B)</f>
        <v>04:31:5f:02:93:20:90</v>
      </c>
      <c r="I7" t="str">
        <f t="shared" si="0"/>
        <v>04:31:5f:02:93:20:90</v>
      </c>
    </row>
    <row r="8" spans="1:9" x14ac:dyDescent="0.3">
      <c r="A8">
        <f t="shared" si="1"/>
        <v>7</v>
      </c>
      <c r="B8" t="s">
        <v>260</v>
      </c>
      <c r="C8" t="s">
        <v>116</v>
      </c>
      <c r="D8" t="s">
        <v>130</v>
      </c>
      <c r="E8" t="s">
        <v>131</v>
      </c>
      <c r="F8" t="str">
        <f>_xlfn.XLOOKUP(E8,stds!D:D,stds!B:B)</f>
        <v>04:2e:48:02:93:20:91</v>
      </c>
      <c r="G8" t="str">
        <f>_xlfn.XLOOKUP(E8,new!C:C,new!B:B)</f>
        <v>04:52:dc:02:93:20:91</v>
      </c>
      <c r="I8" t="str">
        <f t="shared" si="0"/>
        <v>04:52:dc:02:93:20:91</v>
      </c>
    </row>
    <row r="9" spans="1:9" x14ac:dyDescent="0.3">
      <c r="A9">
        <f t="shared" si="1"/>
        <v>8</v>
      </c>
      <c r="B9" t="s">
        <v>261</v>
      </c>
      <c r="C9" t="s">
        <v>116</v>
      </c>
      <c r="D9" t="s">
        <v>132</v>
      </c>
      <c r="E9" t="s">
        <v>133</v>
      </c>
      <c r="F9" t="e">
        <f>_xlfn.XLOOKUP(E9,stds!D:D,stds!B:B)</f>
        <v>#N/A</v>
      </c>
      <c r="G9" t="str">
        <f>_xlfn.XLOOKUP(E9,new!C:C,new!B:B)</f>
        <v>04:67:24:02:93:20:90</v>
      </c>
      <c r="H9">
        <v>47</v>
      </c>
      <c r="I9" t="str">
        <f t="shared" si="0"/>
        <v>04:67:24:02:93:20:90</v>
      </c>
    </row>
    <row r="10" spans="1:9" x14ac:dyDescent="0.3">
      <c r="A10">
        <f>A9+1</f>
        <v>9</v>
      </c>
      <c r="B10" t="s">
        <v>262</v>
      </c>
      <c r="C10" t="s">
        <v>116</v>
      </c>
      <c r="D10" t="s">
        <v>134</v>
      </c>
      <c r="E10" t="s">
        <v>135</v>
      </c>
      <c r="F10" t="e">
        <f>_xlfn.XLOOKUP(E10,stds!D:D,stds!B:B)</f>
        <v>#N/A</v>
      </c>
      <c r="G10" t="str">
        <f>_xlfn.XLOOKUP(E10,new!C:C,new!B:B)</f>
        <v>04:37:7b:02:93:20:91</v>
      </c>
      <c r="H10">
        <v>51</v>
      </c>
      <c r="I10" t="str">
        <f t="shared" si="0"/>
        <v>04:37:7b:02:93:20:91</v>
      </c>
    </row>
    <row r="11" spans="1:9" x14ac:dyDescent="0.3">
      <c r="A11">
        <f>A10+1</f>
        <v>10</v>
      </c>
      <c r="B11" t="s">
        <v>263</v>
      </c>
      <c r="C11" t="s">
        <v>116</v>
      </c>
      <c r="D11" t="s">
        <v>136</v>
      </c>
      <c r="E11" t="s">
        <v>137</v>
      </c>
      <c r="F11" t="str">
        <f>_xlfn.XLOOKUP(E11,stds!D:D,stds!B:B)</f>
        <v>04:8e:ec:02:93:20:90</v>
      </c>
      <c r="G11" t="str">
        <f>_xlfn.XLOOKUP(E11,new!C:C,new!B:B)</f>
        <v>04:44:f6:02:93:20:91</v>
      </c>
      <c r="I11" t="str">
        <f t="shared" si="0"/>
        <v>04:44:f6:02:93:20:91</v>
      </c>
    </row>
    <row r="12" spans="1:9" x14ac:dyDescent="0.3">
      <c r="A12">
        <f t="shared" si="1"/>
        <v>11</v>
      </c>
      <c r="B12" t="s">
        <v>264</v>
      </c>
      <c r="C12" t="s">
        <v>116</v>
      </c>
      <c r="D12" t="s">
        <v>138</v>
      </c>
      <c r="E12" t="s">
        <v>139</v>
      </c>
      <c r="F12" t="e">
        <f>_xlfn.XLOOKUP(E12,stds!D:D,stds!B:B)</f>
        <v>#N/A</v>
      </c>
      <c r="G12" t="str">
        <f>_xlfn.XLOOKUP(E12,new!C:C,new!B:B)</f>
        <v>04:d9:64:02:93:20:90</v>
      </c>
      <c r="I12" t="str">
        <f t="shared" si="0"/>
        <v>04:d9:64:02:93:20:90</v>
      </c>
    </row>
    <row r="13" spans="1:9" x14ac:dyDescent="0.3">
      <c r="A13">
        <f t="shared" si="1"/>
        <v>12</v>
      </c>
      <c r="B13" t="s">
        <v>265</v>
      </c>
      <c r="C13" t="s">
        <v>116</v>
      </c>
      <c r="D13" t="s">
        <v>140</v>
      </c>
      <c r="E13" t="s">
        <v>141</v>
      </c>
      <c r="F13" t="str">
        <f>_xlfn.XLOOKUP(E13,stds!D:D,stds!B:B)</f>
        <v>04:d1:45:02:93:20:90</v>
      </c>
      <c r="G13" t="str">
        <f>_xlfn.XLOOKUP(E13,new!C:C,new!B:B)</f>
        <v>04:46:d1:02:93:20:91</v>
      </c>
      <c r="I13" t="str">
        <f t="shared" si="0"/>
        <v>04:46:d1:02:93:20:91</v>
      </c>
    </row>
    <row r="14" spans="1:9" x14ac:dyDescent="0.3">
      <c r="A14">
        <f t="shared" si="1"/>
        <v>13</v>
      </c>
      <c r="B14" t="s">
        <v>266</v>
      </c>
      <c r="C14" t="s">
        <v>116</v>
      </c>
      <c r="D14" t="s">
        <v>142</v>
      </c>
      <c r="E14" t="s">
        <v>143</v>
      </c>
      <c r="F14" t="str">
        <f>_xlfn.XLOOKUP(E14,stds!D:D,stds!B:B)</f>
        <v>04:3d:58:02:93:20:90</v>
      </c>
      <c r="G14" t="str">
        <f>_xlfn.XLOOKUP(E14,new!C:C,new!B:B)</f>
        <v>04:a3:99:02:93:20:90</v>
      </c>
      <c r="I14" t="str">
        <f t="shared" si="0"/>
        <v>04:a3:99:02:93:20:90</v>
      </c>
    </row>
    <row r="15" spans="1:9" x14ac:dyDescent="0.3">
      <c r="A15">
        <f t="shared" si="1"/>
        <v>14</v>
      </c>
      <c r="B15" t="s">
        <v>267</v>
      </c>
      <c r="C15" t="s">
        <v>116</v>
      </c>
      <c r="D15" t="s">
        <v>144</v>
      </c>
      <c r="E15" t="s">
        <v>145</v>
      </c>
      <c r="F15" t="str">
        <f>_xlfn.XLOOKUP(E15,stds!D:D,stds!B:B)</f>
        <v>04:17:9f:02:93:20:90</v>
      </c>
      <c r="G15" t="str">
        <f>_xlfn.XLOOKUP(E15,new!C:C,new!B:B)</f>
        <v>04:77:66:02:93:20:91</v>
      </c>
      <c r="I15" t="str">
        <f t="shared" si="0"/>
        <v>04:77:66:02:93:20:91</v>
      </c>
    </row>
    <row r="16" spans="1:9" x14ac:dyDescent="0.3">
      <c r="A16">
        <f t="shared" si="1"/>
        <v>15</v>
      </c>
      <c r="B16" t="s">
        <v>268</v>
      </c>
      <c r="C16" t="s">
        <v>116</v>
      </c>
      <c r="D16" t="s">
        <v>146</v>
      </c>
      <c r="E16" t="s">
        <v>147</v>
      </c>
      <c r="F16" t="str">
        <f>_xlfn.XLOOKUP(E16,stds!D:D,stds!B:B)</f>
        <v>04:d9:4d:02:93:20:90</v>
      </c>
      <c r="G16" t="str">
        <f>_xlfn.XLOOKUP(E16,new!C:C,new!B:B)</f>
        <v>04:33:be:02:93:20:90</v>
      </c>
      <c r="I16" t="str">
        <f t="shared" si="0"/>
        <v>04:33:be:02:93:20:90</v>
      </c>
    </row>
    <row r="17" spans="1:9" x14ac:dyDescent="0.3">
      <c r="A17">
        <f t="shared" si="1"/>
        <v>16</v>
      </c>
      <c r="B17" t="s">
        <v>269</v>
      </c>
      <c r="C17" t="s">
        <v>116</v>
      </c>
      <c r="D17" t="s">
        <v>148</v>
      </c>
      <c r="E17" t="s">
        <v>149</v>
      </c>
      <c r="F17" t="str">
        <f>_xlfn.XLOOKUP(E17,stds!D:D,stds!B:B)</f>
        <v>04:58:3b:02:93:20:90</v>
      </c>
      <c r="G17" t="str">
        <f>_xlfn.XLOOKUP(E17,new!C:C,new!B:B)</f>
        <v>04:04:c0:02:93:20:91</v>
      </c>
      <c r="I17" t="str">
        <f t="shared" si="0"/>
        <v>04:04:c0:02:93:20:91</v>
      </c>
    </row>
    <row r="18" spans="1:9" x14ac:dyDescent="0.3">
      <c r="A18">
        <f t="shared" si="1"/>
        <v>17</v>
      </c>
      <c r="B18" t="s">
        <v>270</v>
      </c>
      <c r="C18" t="s">
        <v>116</v>
      </c>
      <c r="D18" t="s">
        <v>150</v>
      </c>
      <c r="E18" t="s">
        <v>151</v>
      </c>
      <c r="F18" t="str">
        <f>_xlfn.XLOOKUP(E18,stds!D:D,stds!B:B)</f>
        <v>04:69:9d:02:93:20:91</v>
      </c>
      <c r="G18" t="str">
        <f>_xlfn.XLOOKUP(E18,new!C:C,new!B:B)</f>
        <v>04:6d:a7:02:93:20:91</v>
      </c>
      <c r="I18" t="str">
        <f t="shared" si="0"/>
        <v>04:6d:a7:02:93:20:91</v>
      </c>
    </row>
    <row r="19" spans="1:9" x14ac:dyDescent="0.3">
      <c r="A19">
        <f t="shared" si="1"/>
        <v>18</v>
      </c>
      <c r="B19" t="s">
        <v>271</v>
      </c>
      <c r="C19" t="s">
        <v>116</v>
      </c>
      <c r="D19" t="s">
        <v>152</v>
      </c>
      <c r="E19" t="s">
        <v>153</v>
      </c>
      <c r="F19" t="str">
        <f>_xlfn.XLOOKUP(E19,stds!D:D,stds!B:B)</f>
        <v>04:d4:cb:02:93:20:90</v>
      </c>
      <c r="G19" t="str">
        <f>_xlfn.XLOOKUP(E19,new!C:C,new!B:B)</f>
        <v>04:6d:3a:02:93:20:90</v>
      </c>
      <c r="I19" t="str">
        <f t="shared" si="0"/>
        <v>04:6d:3a:02:93:20:90</v>
      </c>
    </row>
    <row r="20" spans="1:9" x14ac:dyDescent="0.3">
      <c r="A20">
        <f t="shared" si="1"/>
        <v>19</v>
      </c>
      <c r="B20" t="s">
        <v>272</v>
      </c>
      <c r="C20" t="s">
        <v>116</v>
      </c>
      <c r="D20" t="s">
        <v>154</v>
      </c>
      <c r="E20" t="s">
        <v>155</v>
      </c>
      <c r="F20" t="str">
        <f>_xlfn.XLOOKUP(E20,stds!D:D,stds!B:B)</f>
        <v>04:d5:0d:02:93:20:90</v>
      </c>
      <c r="G20" t="str">
        <f>_xlfn.XLOOKUP(E20,new!C:C,new!B:B)</f>
        <v>04:84:7b:02:93:20:90</v>
      </c>
      <c r="I20" t="str">
        <f t="shared" si="0"/>
        <v>04:84:7b:02:93:20:90</v>
      </c>
    </row>
    <row r="21" spans="1:9" x14ac:dyDescent="0.3">
      <c r="A21">
        <f t="shared" si="1"/>
        <v>20</v>
      </c>
      <c r="B21" t="s">
        <v>273</v>
      </c>
      <c r="C21" t="s">
        <v>116</v>
      </c>
      <c r="D21" t="s">
        <v>156</v>
      </c>
      <c r="E21" t="s">
        <v>157</v>
      </c>
      <c r="F21" t="str">
        <f>_xlfn.XLOOKUP(E21,stds!D:D,stds!B:B)</f>
        <v>04:48:98:02:93:20:91</v>
      </c>
      <c r="G21" t="str">
        <f>_xlfn.XLOOKUP(E21,new!C:C,new!B:B)</f>
        <v>04:61:24:02:93:20:90</v>
      </c>
      <c r="I21" t="str">
        <f t="shared" si="0"/>
        <v>04:61:24:02:93:20:90</v>
      </c>
    </row>
    <row r="22" spans="1:9" x14ac:dyDescent="0.3">
      <c r="A22">
        <f t="shared" si="1"/>
        <v>21</v>
      </c>
      <c r="B22" t="s">
        <v>274</v>
      </c>
      <c r="C22" t="s">
        <v>116</v>
      </c>
      <c r="D22" t="s">
        <v>158</v>
      </c>
      <c r="E22" t="s">
        <v>159</v>
      </c>
      <c r="F22" t="str">
        <f>_xlfn.XLOOKUP(E22,stds!D:D,stds!B:B)</f>
        <v>04:fd:12:02:93:20:90</v>
      </c>
      <c r="G22" t="str">
        <f>_xlfn.XLOOKUP(E22,new!C:C,new!B:B)</f>
        <v>04:8b:fe:02:93:20:90</v>
      </c>
      <c r="I22" t="str">
        <f t="shared" si="0"/>
        <v>04:8b:fe:02:93:20:90</v>
      </c>
    </row>
    <row r="23" spans="1:9" x14ac:dyDescent="0.3">
      <c r="A23">
        <f t="shared" si="1"/>
        <v>22</v>
      </c>
      <c r="B23" t="s">
        <v>275</v>
      </c>
      <c r="C23" t="s">
        <v>116</v>
      </c>
      <c r="D23" t="s">
        <v>160</v>
      </c>
      <c r="E23" t="s">
        <v>161</v>
      </c>
      <c r="F23" t="str">
        <f>_xlfn.XLOOKUP(E23,stds!D:D,stds!B:B)</f>
        <v>04:c7:ec:02:93:20:90</v>
      </c>
      <c r="G23" t="str">
        <f>_xlfn.XLOOKUP(E23,new!C:C,new!B:B)</f>
        <v>04:5f:f9:02:93:20:90</v>
      </c>
      <c r="H23">
        <v>42</v>
      </c>
      <c r="I23" t="str">
        <f t="shared" si="0"/>
        <v>04:5f:f9:02:93:20:90</v>
      </c>
    </row>
    <row r="24" spans="1:9" x14ac:dyDescent="0.3">
      <c r="A24">
        <f t="shared" si="1"/>
        <v>23</v>
      </c>
      <c r="B24" t="s">
        <v>276</v>
      </c>
      <c r="C24" t="s">
        <v>116</v>
      </c>
      <c r="D24" t="s">
        <v>162</v>
      </c>
      <c r="E24" t="s">
        <v>163</v>
      </c>
      <c r="F24" t="str">
        <f>_xlfn.XLOOKUP(E24,stds!D:D,stds!B:B)</f>
        <v>04:10:5e:02:93:20:91</v>
      </c>
      <c r="G24" t="str">
        <f>_xlfn.XLOOKUP(E24,new!C:C,new!B:B)</f>
        <v>04:f5:e4:02:93:20:90</v>
      </c>
      <c r="I24" t="str">
        <f t="shared" si="0"/>
        <v>04:f5:e4:02:93:20:90</v>
      </c>
    </row>
    <row r="25" spans="1:9" x14ac:dyDescent="0.3">
      <c r="A25">
        <f t="shared" si="1"/>
        <v>24</v>
      </c>
      <c r="B25" t="s">
        <v>277</v>
      </c>
      <c r="C25" t="s">
        <v>116</v>
      </c>
      <c r="D25" t="s">
        <v>164</v>
      </c>
      <c r="E25" t="s">
        <v>165</v>
      </c>
      <c r="F25" t="str">
        <f>_xlfn.XLOOKUP(E25,stds!D:D,stds!B:B)</f>
        <v>04:72:7b:02:93:20:90</v>
      </c>
      <c r="G25" t="str">
        <f>_xlfn.XLOOKUP(E25,new!C:C,new!B:B)</f>
        <v>04:16:04:02:93:20:95</v>
      </c>
      <c r="I25" t="str">
        <f t="shared" si="0"/>
        <v>04:16:04:02:93:20:95</v>
      </c>
    </row>
    <row r="26" spans="1:9" x14ac:dyDescent="0.3">
      <c r="A26">
        <f t="shared" si="1"/>
        <v>25</v>
      </c>
      <c r="B26" t="s">
        <v>278</v>
      </c>
      <c r="C26" t="s">
        <v>116</v>
      </c>
      <c r="D26" t="s">
        <v>166</v>
      </c>
      <c r="E26" t="s">
        <v>167</v>
      </c>
      <c r="F26" t="str">
        <f>_xlfn.XLOOKUP(E26,stds!D:D,stds!B:B)</f>
        <v>04:57:5f:02:93:20:90</v>
      </c>
      <c r="G26" t="str">
        <f>_xlfn.XLOOKUP(E26,new!C:C,new!B:B)</f>
        <v>04:8b:73:02:93:20:90</v>
      </c>
      <c r="I26" t="str">
        <f t="shared" si="0"/>
        <v>04:8b:73:02:93:20:90</v>
      </c>
    </row>
    <row r="27" spans="1:9" x14ac:dyDescent="0.3">
      <c r="A27">
        <f t="shared" si="1"/>
        <v>26</v>
      </c>
      <c r="B27" t="s">
        <v>279</v>
      </c>
      <c r="C27" t="s">
        <v>116</v>
      </c>
      <c r="D27" t="s">
        <v>168</v>
      </c>
      <c r="E27" t="s">
        <v>169</v>
      </c>
      <c r="F27" t="str">
        <f>_xlfn.XLOOKUP(E27,stds!D:D,stds!B:B)</f>
        <v>04:14:d0:02:93:20:91</v>
      </c>
      <c r="G27" t="e">
        <f>_xlfn.XLOOKUP(E27,new!C:C,new!B:B)</f>
        <v>#N/A</v>
      </c>
      <c r="H27" t="s">
        <v>121</v>
      </c>
      <c r="I27" t="str">
        <f t="shared" si="0"/>
        <v>04:14:d0:02:93:20:91</v>
      </c>
    </row>
    <row r="28" spans="1:9" x14ac:dyDescent="0.3">
      <c r="A28">
        <f t="shared" si="1"/>
        <v>27</v>
      </c>
      <c r="B28" t="s">
        <v>280</v>
      </c>
      <c r="C28" t="s">
        <v>116</v>
      </c>
      <c r="D28" t="s">
        <v>170</v>
      </c>
      <c r="E28" t="s">
        <v>171</v>
      </c>
      <c r="F28" t="e">
        <f>_xlfn.XLOOKUP(E28,stds!D:D,stds!B:B)</f>
        <v>#N/A</v>
      </c>
      <c r="G28" t="str">
        <f>_xlfn.XLOOKUP(E28,new!C:C,new!B:B)</f>
        <v>04:c9:89:02:93:20:90</v>
      </c>
      <c r="I28" t="str">
        <f t="shared" si="0"/>
        <v>04:c9:89:02:93:20:90</v>
      </c>
    </row>
    <row r="29" spans="1:9" x14ac:dyDescent="0.3">
      <c r="A29">
        <f t="shared" si="1"/>
        <v>28</v>
      </c>
      <c r="B29" t="s">
        <v>281</v>
      </c>
      <c r="C29" t="s">
        <v>116</v>
      </c>
      <c r="D29" t="s">
        <v>172</v>
      </c>
      <c r="E29" t="s">
        <v>173</v>
      </c>
      <c r="F29" t="str">
        <f>_xlfn.XLOOKUP(E29,stds!D:D,stds!B:B)</f>
        <v>04:41:de:02:93:20:91</v>
      </c>
      <c r="G29" t="e">
        <f>_xlfn.XLOOKUP(E29,new!C:C,new!B:B)</f>
        <v>#N/A</v>
      </c>
      <c r="H29" t="s">
        <v>121</v>
      </c>
      <c r="I29" t="str">
        <f t="shared" si="0"/>
        <v>04:41:de:02:93:20:91</v>
      </c>
    </row>
    <row r="30" spans="1:9" x14ac:dyDescent="0.3">
      <c r="A30">
        <f t="shared" si="1"/>
        <v>29</v>
      </c>
      <c r="B30" t="s">
        <v>282</v>
      </c>
      <c r="C30" t="s">
        <v>116</v>
      </c>
      <c r="D30" t="s">
        <v>174</v>
      </c>
      <c r="E30" t="s">
        <v>175</v>
      </c>
      <c r="F30" t="str">
        <f>_xlfn.XLOOKUP(E30,stds!D:D,stds!B:B)</f>
        <v>04:25:ab:02:93:20:91</v>
      </c>
      <c r="G30" t="e">
        <f>_xlfn.XLOOKUP(E30,new!C:C,new!B:B)</f>
        <v>#N/A</v>
      </c>
      <c r="H30" t="s">
        <v>121</v>
      </c>
      <c r="I30" t="str">
        <f t="shared" si="0"/>
        <v>04:25:ab:02:93:20:91</v>
      </c>
    </row>
    <row r="31" spans="1:9" x14ac:dyDescent="0.3">
      <c r="A31">
        <f t="shared" si="1"/>
        <v>30</v>
      </c>
      <c r="B31" t="s">
        <v>283</v>
      </c>
      <c r="C31" t="s">
        <v>116</v>
      </c>
      <c r="D31" t="s">
        <v>176</v>
      </c>
      <c r="E31" t="s">
        <v>177</v>
      </c>
      <c r="F31" t="str">
        <f>_xlfn.XLOOKUP(E31,stds!D:D,stds!B:B)</f>
        <v>04:a3:12:02:93:20:90</v>
      </c>
      <c r="G31" t="e">
        <f>_xlfn.XLOOKUP(E31,new!C:C,new!B:B)</f>
        <v>#N/A</v>
      </c>
      <c r="H31" t="s">
        <v>121</v>
      </c>
      <c r="I31" t="str">
        <f t="shared" si="0"/>
        <v>04:a3:12:02:93:20:90</v>
      </c>
    </row>
    <row r="32" spans="1:9" x14ac:dyDescent="0.3">
      <c r="A32">
        <f t="shared" si="1"/>
        <v>31</v>
      </c>
      <c r="B32" t="s">
        <v>284</v>
      </c>
      <c r="C32" t="s">
        <v>116</v>
      </c>
      <c r="D32" t="s">
        <v>178</v>
      </c>
      <c r="E32" t="s">
        <v>179</v>
      </c>
      <c r="F32" t="str">
        <f>_xlfn.XLOOKUP(E32,stds!D:D,stds!B:B)</f>
        <v>04:42:e2:02:93:20:90</v>
      </c>
      <c r="G32" t="e">
        <f>_xlfn.XLOOKUP(E32,new!C:C,new!B:B)</f>
        <v>#N/A</v>
      </c>
      <c r="H32" t="s">
        <v>121</v>
      </c>
      <c r="I32" t="str">
        <f t="shared" si="0"/>
        <v>04:42:e2:02:93:20:90</v>
      </c>
    </row>
    <row r="33" spans="1:9" x14ac:dyDescent="0.3">
      <c r="A33">
        <f t="shared" si="1"/>
        <v>32</v>
      </c>
      <c r="B33" t="s">
        <v>285</v>
      </c>
      <c r="C33" t="s">
        <v>180</v>
      </c>
      <c r="D33" t="s">
        <v>181</v>
      </c>
      <c r="E33" t="s">
        <v>182</v>
      </c>
      <c r="F33" t="str">
        <f>_xlfn.XLOOKUP(E33,stds!D:D,stds!B:B)</f>
        <v>04:79:c8:02:93:20:90</v>
      </c>
      <c r="G33" t="str">
        <f>_xlfn.XLOOKUP(E33,new!C:C,new!B:B)</f>
        <v>04:ea:48:02:93:20:90</v>
      </c>
      <c r="I33" t="str">
        <f t="shared" si="0"/>
        <v>04:ea:48:02:93:20:90</v>
      </c>
    </row>
    <row r="34" spans="1:9" x14ac:dyDescent="0.3">
      <c r="A34">
        <f t="shared" si="1"/>
        <v>33</v>
      </c>
      <c r="B34" t="s">
        <v>286</v>
      </c>
      <c r="C34" t="s">
        <v>116</v>
      </c>
      <c r="D34" t="s">
        <v>183</v>
      </c>
      <c r="E34" t="s">
        <v>184</v>
      </c>
      <c r="F34" t="str">
        <f>_xlfn.XLOOKUP(E34,stds!D:D,stds!B:B)</f>
        <v>04:a6:e1:02:93:20:90</v>
      </c>
      <c r="G34" t="e">
        <f>_xlfn.XLOOKUP(E34,new!C:C,new!B:B)</f>
        <v>#N/A</v>
      </c>
      <c r="H34" t="s">
        <v>121</v>
      </c>
      <c r="I34" t="str">
        <f t="shared" si="0"/>
        <v>04:a6:e1:02:93:20:90</v>
      </c>
    </row>
    <row r="35" spans="1:9" x14ac:dyDescent="0.3">
      <c r="A35">
        <f t="shared" si="1"/>
        <v>34</v>
      </c>
      <c r="B35" t="s">
        <v>287</v>
      </c>
      <c r="C35" t="s">
        <v>180</v>
      </c>
      <c r="D35" t="s">
        <v>185</v>
      </c>
      <c r="E35" t="s">
        <v>186</v>
      </c>
      <c r="F35" t="str">
        <f>_xlfn.XLOOKUP(E35,stds!D:D,stds!B:B)</f>
        <v>04:54:9d:02:93:20:91</v>
      </c>
      <c r="G35" t="e">
        <f>_xlfn.XLOOKUP(E35,new!C:C,new!B:B)</f>
        <v>#N/A</v>
      </c>
      <c r="H35" t="s">
        <v>121</v>
      </c>
      <c r="I35" t="str">
        <f t="shared" si="0"/>
        <v>04:54:9d:02:93:20:91</v>
      </c>
    </row>
    <row r="36" spans="1:9" x14ac:dyDescent="0.3">
      <c r="A36">
        <f t="shared" si="1"/>
        <v>35</v>
      </c>
      <c r="B36" t="s">
        <v>288</v>
      </c>
      <c r="C36" t="s">
        <v>180</v>
      </c>
      <c r="D36" t="s">
        <v>187</v>
      </c>
      <c r="E36" t="s">
        <v>188</v>
      </c>
      <c r="F36" t="str">
        <f>_xlfn.XLOOKUP(E36,stds!D:D,stds!B:B)</f>
        <v>04:12:f1:02:93:20:91</v>
      </c>
      <c r="G36" t="e">
        <f>_xlfn.XLOOKUP(E36,new!C:C,new!B:B)</f>
        <v>#N/A</v>
      </c>
      <c r="H36" t="s">
        <v>121</v>
      </c>
      <c r="I36" t="str">
        <f t="shared" si="0"/>
        <v>04:12:f1:02:93:20:91</v>
      </c>
    </row>
    <row r="37" spans="1:9" x14ac:dyDescent="0.3">
      <c r="A37">
        <f t="shared" si="1"/>
        <v>36</v>
      </c>
      <c r="B37" t="s">
        <v>289</v>
      </c>
      <c r="C37" t="s">
        <v>116</v>
      </c>
      <c r="D37" t="s">
        <v>189</v>
      </c>
      <c r="E37" t="s">
        <v>190</v>
      </c>
      <c r="F37" t="e">
        <f>_xlfn.XLOOKUP(E37,stds!D:D,stds!B:B)</f>
        <v>#N/A</v>
      </c>
      <c r="G37" t="str">
        <f>_xlfn.XLOOKUP(E37,new!C:C,new!B:B)</f>
        <v>04:89:bb:02:93:20:90</v>
      </c>
      <c r="I37" t="str">
        <f t="shared" si="0"/>
        <v>04:89:bb:02:93:20:90</v>
      </c>
    </row>
    <row r="38" spans="1:9" x14ac:dyDescent="0.3">
      <c r="A38">
        <f t="shared" si="1"/>
        <v>37</v>
      </c>
      <c r="B38" t="s">
        <v>290</v>
      </c>
      <c r="C38" t="s">
        <v>180</v>
      </c>
      <c r="D38" t="s">
        <v>191</v>
      </c>
      <c r="E38" t="s">
        <v>192</v>
      </c>
      <c r="F38" t="str">
        <f>_xlfn.XLOOKUP(E38,stds!D:D,stds!B:B)</f>
        <v>04:58:65:02:93:20:91</v>
      </c>
      <c r="G38" t="e">
        <f>_xlfn.XLOOKUP(E38,new!C:C,new!B:B)</f>
        <v>#N/A</v>
      </c>
      <c r="H38" t="s">
        <v>121</v>
      </c>
      <c r="I38" t="str">
        <f t="shared" si="0"/>
        <v>04:58:65:02:93:20:91</v>
      </c>
    </row>
    <row r="39" spans="1:9" x14ac:dyDescent="0.3">
      <c r="A39">
        <f t="shared" si="1"/>
        <v>38</v>
      </c>
      <c r="B39" t="s">
        <v>291</v>
      </c>
      <c r="C39" t="s">
        <v>116</v>
      </c>
      <c r="D39" t="s">
        <v>193</v>
      </c>
      <c r="E39" t="s">
        <v>194</v>
      </c>
      <c r="F39" t="str">
        <f>_xlfn.XLOOKUP(E39,stds!D:D,stds!B:B)</f>
        <v>04:41:b1:02:93:20:91</v>
      </c>
      <c r="G39" t="e">
        <f>_xlfn.XLOOKUP(E39,new!C:C,new!B:B)</f>
        <v>#N/A</v>
      </c>
      <c r="H39" t="s">
        <v>121</v>
      </c>
      <c r="I39" t="str">
        <f t="shared" si="0"/>
        <v>04:41:b1:02:93:20:91</v>
      </c>
    </row>
    <row r="40" spans="1:9" x14ac:dyDescent="0.3">
      <c r="A40">
        <f t="shared" si="1"/>
        <v>39</v>
      </c>
      <c r="B40" t="s">
        <v>292</v>
      </c>
      <c r="C40" t="s">
        <v>116</v>
      </c>
      <c r="D40" t="s">
        <v>195</v>
      </c>
      <c r="E40" t="s">
        <v>196</v>
      </c>
      <c r="F40" t="str">
        <f>_xlfn.XLOOKUP(E40,stds!D:D,stds!B:B)</f>
        <v>04:63:95:02:93:20:91</v>
      </c>
      <c r="G40" t="e">
        <f>_xlfn.XLOOKUP(E40,new!C:C,new!B:B)</f>
        <v>#N/A</v>
      </c>
      <c r="H40" t="s">
        <v>121</v>
      </c>
      <c r="I40" t="str">
        <f t="shared" si="0"/>
        <v>04:63:95:02:93:20:91</v>
      </c>
    </row>
    <row r="41" spans="1:9" x14ac:dyDescent="0.3">
      <c r="A41">
        <f t="shared" si="1"/>
        <v>40</v>
      </c>
      <c r="B41" t="s">
        <v>293</v>
      </c>
      <c r="C41" t="s">
        <v>180</v>
      </c>
      <c r="D41" t="s">
        <v>197</v>
      </c>
      <c r="E41" t="s">
        <v>198</v>
      </c>
      <c r="F41" t="str">
        <f>_xlfn.XLOOKUP(E41,stds!D:D,stds!B:B)</f>
        <v>04:09:87:02:93:20:91</v>
      </c>
      <c r="G41" t="e">
        <f>_xlfn.XLOOKUP(E41,new!C:C,new!B:B)</f>
        <v>#N/A</v>
      </c>
      <c r="H41" t="s">
        <v>121</v>
      </c>
      <c r="I41" t="str">
        <f t="shared" si="0"/>
        <v>04:09:87:02:93:20:91</v>
      </c>
    </row>
    <row r="42" spans="1:9" x14ac:dyDescent="0.3">
      <c r="A42">
        <f t="shared" si="1"/>
        <v>41</v>
      </c>
      <c r="B42" t="s">
        <v>294</v>
      </c>
      <c r="C42" t="s">
        <v>116</v>
      </c>
      <c r="D42" t="s">
        <v>199</v>
      </c>
      <c r="E42" t="s">
        <v>200</v>
      </c>
      <c r="F42" t="str">
        <f>_xlfn.XLOOKUP(E42,stds!D:D,stds!B:B)</f>
        <v>04:77:95:02:93:20:91</v>
      </c>
      <c r="G42" t="str">
        <f>_xlfn.XLOOKUP(E42,new!C:C,new!B:B)</f>
        <v>04:26:dc:02:93:20:91</v>
      </c>
      <c r="H42" t="s">
        <v>121</v>
      </c>
      <c r="I42" t="str">
        <f t="shared" si="0"/>
        <v>04:77:95:02:93:20:91</v>
      </c>
    </row>
    <row r="43" spans="1:9" x14ac:dyDescent="0.3">
      <c r="A43">
        <f t="shared" si="1"/>
        <v>42</v>
      </c>
      <c r="B43" t="s">
        <v>295</v>
      </c>
      <c r="C43" t="s">
        <v>116</v>
      </c>
      <c r="D43" t="s">
        <v>201</v>
      </c>
      <c r="E43" t="s">
        <v>370</v>
      </c>
      <c r="F43" t="str">
        <f>_xlfn.XLOOKUP(E43,stds!D:D,stds!B:B)</f>
        <v>04:8c:c8:02:93:20:90</v>
      </c>
      <c r="G43" t="e">
        <f>_xlfn.XLOOKUP(E43,new!C:C,new!B:B)</f>
        <v>#N/A</v>
      </c>
      <c r="H43" t="s">
        <v>121</v>
      </c>
      <c r="I43" t="str">
        <f t="shared" si="0"/>
        <v>04:8c:c8:02:93:20:90</v>
      </c>
    </row>
    <row r="44" spans="1:9" x14ac:dyDescent="0.3">
      <c r="A44">
        <f t="shared" si="1"/>
        <v>43</v>
      </c>
      <c r="B44" t="s">
        <v>296</v>
      </c>
      <c r="C44" t="s">
        <v>116</v>
      </c>
      <c r="D44" t="s">
        <v>202</v>
      </c>
      <c r="E44" t="s">
        <v>203</v>
      </c>
      <c r="F44" t="e">
        <f>_xlfn.XLOOKUP(E44,stds!D:D,stds!B:B)</f>
        <v>#N/A</v>
      </c>
      <c r="G44" t="str">
        <f>_xlfn.XLOOKUP(E44,new!C:C,new!B:B)</f>
        <v>04:fa:d0:02:93:20:90</v>
      </c>
      <c r="I44" t="str">
        <f t="shared" si="0"/>
        <v>04:fa:d0:02:93:20:90</v>
      </c>
    </row>
    <row r="45" spans="1:9" x14ac:dyDescent="0.3">
      <c r="A45">
        <f t="shared" si="1"/>
        <v>44</v>
      </c>
      <c r="B45" t="s">
        <v>297</v>
      </c>
      <c r="C45" t="s">
        <v>116</v>
      </c>
      <c r="D45" t="s">
        <v>204</v>
      </c>
      <c r="E45" t="s">
        <v>205</v>
      </c>
      <c r="F45" t="str">
        <f>_xlfn.XLOOKUP(E45,stds!D:D,stds!B:B)</f>
        <v>04:9f:0f:02:93:20:90</v>
      </c>
      <c r="G45" t="e">
        <f>_xlfn.XLOOKUP(E45,new!C:C,new!B:B)</f>
        <v>#N/A</v>
      </c>
      <c r="H45" t="s">
        <v>121</v>
      </c>
      <c r="I45" t="str">
        <f t="shared" si="0"/>
        <v>04:9f:0f:02:93:20:90</v>
      </c>
    </row>
    <row r="46" spans="1:9" x14ac:dyDescent="0.3">
      <c r="A46">
        <f t="shared" si="1"/>
        <v>45</v>
      </c>
      <c r="B46" t="s">
        <v>298</v>
      </c>
      <c r="C46" t="s">
        <v>116</v>
      </c>
      <c r="D46" t="s">
        <v>206</v>
      </c>
      <c r="E46" t="s">
        <v>207</v>
      </c>
      <c r="F46" t="e">
        <f>_xlfn.XLOOKUP(E46,stds!D:D,stds!B:B)</f>
        <v>#N/A</v>
      </c>
      <c r="G46" t="str">
        <f>_xlfn.XLOOKUP(E46,new!C:C,new!B:B)</f>
        <v>04:77:52:02:93:20:90</v>
      </c>
      <c r="I46" t="str">
        <f t="shared" si="0"/>
        <v>04:77:52:02:93:20:90</v>
      </c>
    </row>
    <row r="47" spans="1:9" x14ac:dyDescent="0.3">
      <c r="A47">
        <f t="shared" si="1"/>
        <v>46</v>
      </c>
      <c r="B47" t="s">
        <v>299</v>
      </c>
      <c r="C47" t="s">
        <v>116</v>
      </c>
      <c r="D47" t="s">
        <v>208</v>
      </c>
      <c r="E47" t="s">
        <v>209</v>
      </c>
      <c r="F47" t="str">
        <f>_xlfn.XLOOKUP(E47,stds!D:D,stds!B:B)</f>
        <v>04:b9:79:02:93:20:90</v>
      </c>
      <c r="G47" t="e">
        <f>_xlfn.XLOOKUP(E47,new!C:C,new!B:B)</f>
        <v>#N/A</v>
      </c>
      <c r="H47" t="s">
        <v>121</v>
      </c>
      <c r="I47" t="str">
        <f t="shared" si="0"/>
        <v>04:b9:79:02:93:20:90</v>
      </c>
    </row>
    <row r="48" spans="1:9" x14ac:dyDescent="0.3">
      <c r="A48">
        <f t="shared" si="1"/>
        <v>47</v>
      </c>
      <c r="B48" t="s">
        <v>300</v>
      </c>
      <c r="C48" t="s">
        <v>116</v>
      </c>
      <c r="D48" t="s">
        <v>210</v>
      </c>
      <c r="E48" t="s">
        <v>211</v>
      </c>
      <c r="F48" t="str">
        <f>_xlfn.XLOOKUP(E48,stds!D:D,stds!B:B)</f>
        <v>04:9a:4b:02:93:20:90</v>
      </c>
      <c r="G48" t="e">
        <f>_xlfn.XLOOKUP(E48,new!C:C,new!B:B)</f>
        <v>#N/A</v>
      </c>
      <c r="H48" t="s">
        <v>121</v>
      </c>
      <c r="I48" t="str">
        <f t="shared" si="0"/>
        <v>04:9a:4b:02:93:20:90</v>
      </c>
    </row>
    <row r="49" spans="1:9" x14ac:dyDescent="0.3">
      <c r="A49">
        <f t="shared" si="1"/>
        <v>48</v>
      </c>
      <c r="B49" t="s">
        <v>301</v>
      </c>
      <c r="C49" t="s">
        <v>116</v>
      </c>
      <c r="D49" t="s">
        <v>212</v>
      </c>
      <c r="E49" t="s">
        <v>213</v>
      </c>
      <c r="F49" t="str">
        <f>_xlfn.XLOOKUP(E49,stds!D:D,stds!B:B)</f>
        <v>04:cf:20:02:93:20:90</v>
      </c>
      <c r="G49" t="str">
        <f>_xlfn.XLOOKUP(E49,new!C:C,new!B:B)</f>
        <v>04:60:7e:02:93:20:91</v>
      </c>
      <c r="H49">
        <v>15</v>
      </c>
      <c r="I49" t="str">
        <f t="shared" si="0"/>
        <v>04:60:7e:02:93:20:91</v>
      </c>
    </row>
    <row r="50" spans="1:9" x14ac:dyDescent="0.3">
      <c r="A50">
        <f t="shared" si="1"/>
        <v>49</v>
      </c>
      <c r="B50" t="s">
        <v>302</v>
      </c>
      <c r="C50" t="s">
        <v>116</v>
      </c>
      <c r="D50" t="s">
        <v>214</v>
      </c>
      <c r="E50" t="s">
        <v>215</v>
      </c>
      <c r="F50" t="str">
        <f>_xlfn.XLOOKUP(E50,stds!D:D,stds!B:B)</f>
        <v>04:98:e7:02:93:20:90</v>
      </c>
      <c r="G50" t="str">
        <f>_xlfn.XLOOKUP(E50,new!C:C,new!B:B)</f>
        <v>04:3f:98:02:93:20:90</v>
      </c>
      <c r="H50" t="s">
        <v>121</v>
      </c>
      <c r="I50" t="str">
        <f t="shared" si="0"/>
        <v>04:98:e7:02:93:20:90</v>
      </c>
    </row>
    <row r="51" spans="1:9" x14ac:dyDescent="0.3">
      <c r="A51">
        <f t="shared" si="1"/>
        <v>50</v>
      </c>
      <c r="B51" t="s">
        <v>303</v>
      </c>
      <c r="C51" t="s">
        <v>116</v>
      </c>
      <c r="D51" t="s">
        <v>216</v>
      </c>
      <c r="E51" t="s">
        <v>217</v>
      </c>
      <c r="F51" t="str">
        <f>_xlfn.XLOOKUP(E51,stds!D:D,stds!B:B)</f>
        <v>04:2e:6c:02:93:20:90</v>
      </c>
      <c r="G51" t="e">
        <f>_xlfn.XLOOKUP(E51,new!C:C,new!B:B)</f>
        <v>#N/A</v>
      </c>
      <c r="H51" t="s">
        <v>121</v>
      </c>
      <c r="I51" t="str">
        <f t="shared" si="0"/>
        <v>04:2e:6c:02:93:20:90</v>
      </c>
    </row>
    <row r="52" spans="1:9" x14ac:dyDescent="0.3">
      <c r="A52">
        <f t="shared" si="1"/>
        <v>51</v>
      </c>
      <c r="B52" t="s">
        <v>304</v>
      </c>
      <c r="C52" t="s">
        <v>116</v>
      </c>
      <c r="D52" t="s">
        <v>218</v>
      </c>
      <c r="E52" t="s">
        <v>219</v>
      </c>
      <c r="F52" t="str">
        <f>_xlfn.XLOOKUP(E52,stds!D:D,stds!B:B)</f>
        <v>04:c7:4b:02:93:20:90</v>
      </c>
      <c r="G52" t="e">
        <f>_xlfn.XLOOKUP(E52,new!C:C,new!B:B)</f>
        <v>#N/A</v>
      </c>
      <c r="H52" t="s">
        <v>121</v>
      </c>
      <c r="I52" t="str">
        <f t="shared" si="0"/>
        <v>04:c7:4b:02:93:20:90</v>
      </c>
    </row>
    <row r="53" spans="1:9" x14ac:dyDescent="0.3">
      <c r="A53">
        <f t="shared" si="1"/>
        <v>52</v>
      </c>
      <c r="B53" t="s">
        <v>305</v>
      </c>
      <c r="C53" t="s">
        <v>116</v>
      </c>
      <c r="D53" t="s">
        <v>220</v>
      </c>
      <c r="E53" t="s">
        <v>221</v>
      </c>
      <c r="F53" t="str">
        <f>_xlfn.XLOOKUP(E53,stds!D:D,stds!B:B)</f>
        <v>04:4f:f4:02:93:20:91</v>
      </c>
      <c r="G53" t="e">
        <f>_xlfn.XLOOKUP(E53,new!C:C,new!B:B)</f>
        <v>#N/A</v>
      </c>
      <c r="H53" t="s">
        <v>121</v>
      </c>
      <c r="I53" t="str">
        <f t="shared" si="0"/>
        <v>04:4f:f4:02:93:20:91</v>
      </c>
    </row>
    <row r="54" spans="1:9" x14ac:dyDescent="0.3">
      <c r="A54">
        <f t="shared" si="1"/>
        <v>53</v>
      </c>
      <c r="B54" t="s">
        <v>306</v>
      </c>
      <c r="C54" t="s">
        <v>116</v>
      </c>
      <c r="D54" t="s">
        <v>222</v>
      </c>
      <c r="E54" t="s">
        <v>223</v>
      </c>
      <c r="F54" t="e">
        <f>_xlfn.XLOOKUP(E54,stds!D:D,stds!B:B)</f>
        <v>#N/A</v>
      </c>
      <c r="G54" t="e">
        <f>_xlfn.XLOOKUP(E54,new!C:C,new!B:B)</f>
        <v>#N/A</v>
      </c>
      <c r="H54" t="s">
        <v>121</v>
      </c>
      <c r="I54" t="e">
        <f t="shared" si="0"/>
        <v>#N/A</v>
      </c>
    </row>
    <row r="55" spans="1:9" x14ac:dyDescent="0.3">
      <c r="A55">
        <f t="shared" si="1"/>
        <v>54</v>
      </c>
      <c r="B55" t="s">
        <v>307</v>
      </c>
      <c r="C55" t="s">
        <v>116</v>
      </c>
      <c r="D55" t="s">
        <v>224</v>
      </c>
      <c r="E55" t="s">
        <v>225</v>
      </c>
      <c r="F55" t="str">
        <f>_xlfn.XLOOKUP(E55,stds!D:D,stds!B:B)</f>
        <v>04:41:55:02:93:20:91</v>
      </c>
      <c r="G55" t="e">
        <f>_xlfn.XLOOKUP(E55,new!C:C,new!B:B)</f>
        <v>#N/A</v>
      </c>
      <c r="H55" t="s">
        <v>121</v>
      </c>
      <c r="I55" t="str">
        <f t="shared" si="0"/>
        <v>04:41:55:02:93:20:91</v>
      </c>
    </row>
    <row r="56" spans="1:9" x14ac:dyDescent="0.3">
      <c r="A56">
        <f t="shared" si="1"/>
        <v>55</v>
      </c>
      <c r="B56" t="s">
        <v>308</v>
      </c>
      <c r="C56" t="s">
        <v>116</v>
      </c>
      <c r="D56" t="s">
        <v>226</v>
      </c>
      <c r="E56" t="s">
        <v>227</v>
      </c>
      <c r="F56" t="str">
        <f>_xlfn.XLOOKUP(E56,stds!D:D,stds!B:B)</f>
        <v>04:b5:e4:02:93:20:90</v>
      </c>
      <c r="G56" t="e">
        <f>_xlfn.XLOOKUP(E56,new!C:C,new!B:B)</f>
        <v>#N/A</v>
      </c>
      <c r="H56" t="s">
        <v>121</v>
      </c>
      <c r="I56" t="str">
        <f t="shared" si="0"/>
        <v>04:b5:e4:02:93:20:90</v>
      </c>
    </row>
    <row r="57" spans="1:9" x14ac:dyDescent="0.3">
      <c r="A57">
        <f t="shared" si="1"/>
        <v>56</v>
      </c>
      <c r="B57" t="s">
        <v>309</v>
      </c>
      <c r="C57" t="s">
        <v>116</v>
      </c>
      <c r="D57" t="s">
        <v>228</v>
      </c>
      <c r="E57" t="s">
        <v>229</v>
      </c>
      <c r="F57" t="e">
        <f>_xlfn.XLOOKUP(E57,stds!D:D,stds!B:B)</f>
        <v>#N/A</v>
      </c>
      <c r="G57" t="str">
        <f>_xlfn.XLOOKUP(E57,new!C:C,new!B:B)</f>
        <v>04:ae:e7:02:93:20:90</v>
      </c>
      <c r="I57" t="str">
        <f t="shared" si="0"/>
        <v>04:ae:e7:02:93:20:90</v>
      </c>
    </row>
    <row r="58" spans="1:9" x14ac:dyDescent="0.3">
      <c r="A58">
        <f t="shared" si="1"/>
        <v>57</v>
      </c>
      <c r="B58" t="s">
        <v>310</v>
      </c>
      <c r="C58" t="s">
        <v>116</v>
      </c>
      <c r="D58" t="s">
        <v>230</v>
      </c>
      <c r="E58" t="s">
        <v>231</v>
      </c>
      <c r="F58" t="str">
        <f>_xlfn.XLOOKUP(E58,stds!D:D,stds!B:B)</f>
        <v>04:f8:e2:02:93:20:90</v>
      </c>
      <c r="G58" t="e">
        <f>_xlfn.XLOOKUP(E58,new!C:C,new!B:B)</f>
        <v>#N/A</v>
      </c>
      <c r="H58" t="s">
        <v>121</v>
      </c>
      <c r="I58" t="str">
        <f t="shared" si="0"/>
        <v>04:f8:e2:02:93:20:90</v>
      </c>
    </row>
    <row r="59" spans="1:9" x14ac:dyDescent="0.3">
      <c r="A59">
        <f t="shared" si="1"/>
        <v>58</v>
      </c>
      <c r="B59" t="s">
        <v>311</v>
      </c>
      <c r="C59" t="s">
        <v>116</v>
      </c>
      <c r="D59" t="s">
        <v>232</v>
      </c>
      <c r="E59" t="s">
        <v>233</v>
      </c>
      <c r="F59" t="str">
        <f>_xlfn.XLOOKUP(E59,stds!D:D,stds!B:B)</f>
        <v>04:d1:3b:02:93:20:90</v>
      </c>
      <c r="G59" t="e">
        <f>_xlfn.XLOOKUP(E59,new!C:C,new!B:B)</f>
        <v>#N/A</v>
      </c>
      <c r="H59" t="s">
        <v>121</v>
      </c>
      <c r="I59" t="str">
        <f t="shared" si="0"/>
        <v>04:d1:3b:02:93:20:90</v>
      </c>
    </row>
    <row r="60" spans="1:9" x14ac:dyDescent="0.3">
      <c r="A60">
        <f t="shared" si="1"/>
        <v>59</v>
      </c>
      <c r="B60" t="s">
        <v>312</v>
      </c>
      <c r="C60" t="s">
        <v>116</v>
      </c>
      <c r="D60" t="s">
        <v>234</v>
      </c>
      <c r="E60" t="s">
        <v>235</v>
      </c>
      <c r="F60" t="e">
        <f>_xlfn.XLOOKUP(E60,stds!D:D,stds!B:B)</f>
        <v>#N/A</v>
      </c>
      <c r="G60" t="str">
        <f>_xlfn.XLOOKUP(E60,new!C:C,new!B:B)</f>
        <v>04:31:4c:02:93:20:90</v>
      </c>
      <c r="H60">
        <v>31</v>
      </c>
      <c r="I60" t="str">
        <f t="shared" si="0"/>
        <v>04:31:4c:02:93:20:90</v>
      </c>
    </row>
    <row r="61" spans="1:9" x14ac:dyDescent="0.3">
      <c r="A61">
        <f t="shared" si="1"/>
        <v>60</v>
      </c>
      <c r="B61" t="s">
        <v>313</v>
      </c>
      <c r="C61" t="s">
        <v>116</v>
      </c>
      <c r="D61" t="s">
        <v>236</v>
      </c>
      <c r="E61" t="s">
        <v>237</v>
      </c>
      <c r="F61" t="str">
        <f>_xlfn.XLOOKUP(E61,stds!D:D,stds!B:B)</f>
        <v>04:80:ff:02:93:20:90</v>
      </c>
      <c r="G61" t="e">
        <f>_xlfn.XLOOKUP(E61,new!C:C,new!B:B)</f>
        <v>#N/A</v>
      </c>
      <c r="H61" t="s">
        <v>121</v>
      </c>
      <c r="I61" t="str">
        <f t="shared" si="0"/>
        <v>04:80:ff:02:93:20:90</v>
      </c>
    </row>
    <row r="62" spans="1:9" x14ac:dyDescent="0.3">
      <c r="A62">
        <f t="shared" si="1"/>
        <v>61</v>
      </c>
      <c r="B62" t="s">
        <v>314</v>
      </c>
      <c r="C62" t="s">
        <v>180</v>
      </c>
      <c r="D62" t="s">
        <v>238</v>
      </c>
      <c r="E62" t="s">
        <v>239</v>
      </c>
      <c r="F62" t="str">
        <f>_xlfn.XLOOKUP(E62,stds!D:D,stds!B:B)</f>
        <v>04:33:fb:02:93:20:91</v>
      </c>
      <c r="G62" t="e">
        <f>_xlfn.XLOOKUP(E62,new!C:C,new!B:B)</f>
        <v>#N/A</v>
      </c>
      <c r="H62" t="s">
        <v>121</v>
      </c>
      <c r="I62" t="str">
        <f t="shared" si="0"/>
        <v>04:33:fb:02:93:20:91</v>
      </c>
    </row>
    <row r="63" spans="1:9" x14ac:dyDescent="0.3">
      <c r="A63">
        <f t="shared" si="1"/>
        <v>62</v>
      </c>
      <c r="B63" t="s">
        <v>315</v>
      </c>
      <c r="C63" t="s">
        <v>180</v>
      </c>
      <c r="D63" t="s">
        <v>240</v>
      </c>
      <c r="E63" t="s">
        <v>241</v>
      </c>
      <c r="F63" t="str">
        <f>_xlfn.XLOOKUP(E63,stds!D:D,stds!B:B)</f>
        <v>04:47:84:02:93:20:90</v>
      </c>
      <c r="G63" t="e">
        <f>_xlfn.XLOOKUP(E63,new!C:C,new!B:B)</f>
        <v>#N/A</v>
      </c>
      <c r="H63" t="s">
        <v>121</v>
      </c>
      <c r="I63" t="str">
        <f t="shared" si="0"/>
        <v>04:47:84:02:93:20:90</v>
      </c>
    </row>
    <row r="64" spans="1:9" x14ac:dyDescent="0.3">
      <c r="A64">
        <f t="shared" si="1"/>
        <v>63</v>
      </c>
      <c r="B64" t="s">
        <v>316</v>
      </c>
      <c r="C64" t="s">
        <v>116</v>
      </c>
      <c r="D64" t="s">
        <v>242</v>
      </c>
      <c r="E64" t="s">
        <v>243</v>
      </c>
      <c r="F64" t="str">
        <f>_xlfn.XLOOKUP(E64,stds!D:D,stds!B:B)</f>
        <v>04:cb:93:02:93:20:90</v>
      </c>
      <c r="G64" t="e">
        <f>_xlfn.XLOOKUP(E64,new!C:C,new!B:B)</f>
        <v>#N/A</v>
      </c>
      <c r="H64" t="s">
        <v>121</v>
      </c>
      <c r="I64" t="str">
        <f t="shared" si="0"/>
        <v>04:cb:93:02:93:20:90</v>
      </c>
    </row>
    <row r="65" spans="1:9" x14ac:dyDescent="0.3">
      <c r="A65">
        <f t="shared" si="1"/>
        <v>64</v>
      </c>
      <c r="B65" t="s">
        <v>317</v>
      </c>
      <c r="C65" t="s">
        <v>180</v>
      </c>
      <c r="D65" t="s">
        <v>244</v>
      </c>
      <c r="E65" t="s">
        <v>245</v>
      </c>
      <c r="F65" t="str">
        <f>_xlfn.XLOOKUP(E65,stds!D:D,stds!B:B)</f>
        <v>04:f0:e2:02:93:20:90</v>
      </c>
      <c r="G65" t="e">
        <f>_xlfn.XLOOKUP(E65,new!C:C,new!B:B)</f>
        <v>#N/A</v>
      </c>
      <c r="H65" t="s">
        <v>121</v>
      </c>
      <c r="I65" t="str">
        <f t="shared" si="0"/>
        <v>04:f0:e2:02:93:20:90</v>
      </c>
    </row>
    <row r="66" spans="1:9" x14ac:dyDescent="0.3">
      <c r="A66">
        <f t="shared" si="1"/>
        <v>65</v>
      </c>
      <c r="B66" t="s">
        <v>318</v>
      </c>
      <c r="C66" t="s">
        <v>116</v>
      </c>
      <c r="D66" t="s">
        <v>246</v>
      </c>
      <c r="E66" t="s">
        <v>247</v>
      </c>
      <c r="F66" t="str">
        <f>_xlfn.XLOOKUP(E66,stds!D:D,stds!B:B)</f>
        <v>04:7f:db:02:93:20:90</v>
      </c>
      <c r="G66" t="e">
        <f>_xlfn.XLOOKUP(E66,new!C:C,new!B:B)</f>
        <v>#N/A</v>
      </c>
      <c r="H66" t="s">
        <v>121</v>
      </c>
      <c r="I66" t="str">
        <f t="shared" si="0"/>
        <v>04:7f:db:02:93:20:90</v>
      </c>
    </row>
    <row r="67" spans="1:9" x14ac:dyDescent="0.3">
      <c r="A67">
        <f t="shared" si="1"/>
        <v>66</v>
      </c>
      <c r="B67" t="s">
        <v>319</v>
      </c>
      <c r="C67" t="s">
        <v>116</v>
      </c>
      <c r="D67" t="s">
        <v>248</v>
      </c>
      <c r="E67" t="s">
        <v>249</v>
      </c>
      <c r="F67" t="str">
        <f>_xlfn.XLOOKUP(E67,stds!D:D,stds!B:B)</f>
        <v>04:dd:8e:02:93:20:90</v>
      </c>
      <c r="G67" t="str">
        <f>_xlfn.XLOOKUP(E67,new!C:C,new!B:B)</f>
        <v>04:a1:0e:02:93:20:94</v>
      </c>
      <c r="I67" t="str">
        <f t="shared" ref="I67:I68" si="2">IF(H67="Finished",F67,G67)</f>
        <v>04:a1:0e:02:93:20:94</v>
      </c>
    </row>
    <row r="68" spans="1:9" x14ac:dyDescent="0.3">
      <c r="A68">
        <f t="shared" si="1"/>
        <v>67</v>
      </c>
      <c r="B68" t="s">
        <v>320</v>
      </c>
      <c r="C68" t="s">
        <v>250</v>
      </c>
      <c r="D68" t="s">
        <v>251</v>
      </c>
      <c r="E68" t="s">
        <v>252</v>
      </c>
      <c r="F68" t="str">
        <f>_xlfn.XLOOKUP(E68,stds!D:D,stds!B:B)</f>
        <v>04:6e:8a:02:93:20:91</v>
      </c>
      <c r="G68" t="str">
        <f>_xlfn.XLOOKUP(E68,new!C:C,new!B:B)</f>
        <v>04:2b:f0:02:93:20:91</v>
      </c>
      <c r="I68" t="str">
        <f t="shared" si="2"/>
        <v>04:2b:f0:02:93:20:91</v>
      </c>
    </row>
  </sheetData>
  <autoFilter ref="B1:H68" xr:uid="{453EFDFA-3DDC-4E5B-B119-9FCE1A25DBDD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02B0-47B4-45CD-BA86-A2336DC53F00}">
  <dimension ref="A1:E39"/>
  <sheetViews>
    <sheetView workbookViewId="0">
      <selection activeCell="C9" sqref="C9"/>
    </sheetView>
  </sheetViews>
  <sheetFormatPr defaultRowHeight="14.4" x14ac:dyDescent="0.3"/>
  <cols>
    <col min="2" max="2" width="18.5546875" bestFit="1" customWidth="1"/>
    <col min="3" max="3" width="20.77734375" customWidth="1"/>
    <col min="4" max="4" width="10" bestFit="1" customWidth="1"/>
    <col min="5" max="5" width="15.33203125" bestFit="1" customWidth="1"/>
  </cols>
  <sheetData>
    <row r="1" spans="1:5" x14ac:dyDescent="0.3">
      <c r="A1" t="s">
        <v>0</v>
      </c>
      <c r="B1" t="s">
        <v>1</v>
      </c>
      <c r="C1" t="s">
        <v>366</v>
      </c>
      <c r="D1" t="s">
        <v>3</v>
      </c>
      <c r="E1" t="s">
        <v>4</v>
      </c>
    </row>
    <row r="2" spans="1:5" x14ac:dyDescent="0.3">
      <c r="A2">
        <v>1</v>
      </c>
      <c r="B2" t="s">
        <v>321</v>
      </c>
      <c r="C2" t="s">
        <v>161</v>
      </c>
      <c r="D2" s="1">
        <v>0.81589120370370372</v>
      </c>
      <c r="E2" s="2">
        <v>45988.694131944445</v>
      </c>
    </row>
    <row r="3" spans="1:5" x14ac:dyDescent="0.3">
      <c r="A3">
        <v>2</v>
      </c>
      <c r="B3" t="s">
        <v>322</v>
      </c>
      <c r="C3" t="s">
        <v>120</v>
      </c>
      <c r="D3" s="1">
        <v>0.81598379629629625</v>
      </c>
      <c r="E3" s="2">
        <v>45988.694131944445</v>
      </c>
    </row>
    <row r="4" spans="1:5" x14ac:dyDescent="0.3">
      <c r="A4">
        <v>3</v>
      </c>
      <c r="B4" t="s">
        <v>323</v>
      </c>
      <c r="C4" t="s">
        <v>141</v>
      </c>
      <c r="D4" s="1">
        <v>0.81606481481481485</v>
      </c>
      <c r="E4" s="2">
        <v>45988.694131944445</v>
      </c>
    </row>
    <row r="5" spans="1:5" x14ac:dyDescent="0.3">
      <c r="A5">
        <v>4</v>
      </c>
      <c r="B5" t="s">
        <v>324</v>
      </c>
      <c r="C5" t="s">
        <v>123</v>
      </c>
      <c r="D5" s="1">
        <v>0.81612268518518516</v>
      </c>
      <c r="E5" s="2">
        <v>45988.694131944445</v>
      </c>
    </row>
    <row r="6" spans="1:5" x14ac:dyDescent="0.3">
      <c r="A6">
        <v>5</v>
      </c>
      <c r="B6" t="s">
        <v>325</v>
      </c>
      <c r="C6" t="s">
        <v>149</v>
      </c>
      <c r="D6" s="1">
        <v>0.81619212962962961</v>
      </c>
      <c r="E6" s="2">
        <v>45988.694131944445</v>
      </c>
    </row>
    <row r="7" spans="1:5" x14ac:dyDescent="0.3">
      <c r="A7">
        <v>6</v>
      </c>
      <c r="B7" t="s">
        <v>326</v>
      </c>
      <c r="C7" t="s">
        <v>125</v>
      </c>
      <c r="D7" s="1">
        <v>0.81628472222222226</v>
      </c>
      <c r="E7" s="2">
        <v>45988.694131944445</v>
      </c>
    </row>
    <row r="8" spans="1:5" x14ac:dyDescent="0.3">
      <c r="A8">
        <v>7</v>
      </c>
      <c r="B8" t="s">
        <v>327</v>
      </c>
      <c r="C8" t="s">
        <v>139</v>
      </c>
      <c r="D8" s="1">
        <v>0.81634259259259256</v>
      </c>
      <c r="E8" s="2">
        <v>45988.694131944445</v>
      </c>
    </row>
    <row r="9" spans="1:5" x14ac:dyDescent="0.3">
      <c r="A9">
        <v>8</v>
      </c>
      <c r="B9" t="s">
        <v>328</v>
      </c>
      <c r="C9" t="s">
        <v>129</v>
      </c>
      <c r="D9" s="1">
        <v>0.81641203703703702</v>
      </c>
      <c r="E9" s="2">
        <v>45988.694131944445</v>
      </c>
    </row>
    <row r="10" spans="1:5" x14ac:dyDescent="0.3">
      <c r="A10">
        <v>9</v>
      </c>
      <c r="B10" t="s">
        <v>329</v>
      </c>
      <c r="C10" t="s">
        <v>118</v>
      </c>
      <c r="D10" s="1">
        <v>0.81649305555555551</v>
      </c>
      <c r="E10" s="2">
        <v>45988.694131944445</v>
      </c>
    </row>
    <row r="11" spans="1:5" x14ac:dyDescent="0.3">
      <c r="A11">
        <v>10</v>
      </c>
      <c r="B11" t="s">
        <v>330</v>
      </c>
      <c r="C11" t="s">
        <v>153</v>
      </c>
      <c r="D11" s="1">
        <v>0.81656249999999997</v>
      </c>
      <c r="E11" s="2">
        <v>45988.694131944445</v>
      </c>
    </row>
    <row r="12" spans="1:5" x14ac:dyDescent="0.3">
      <c r="A12">
        <v>11</v>
      </c>
      <c r="B12" t="s">
        <v>331</v>
      </c>
      <c r="C12" t="s">
        <v>145</v>
      </c>
      <c r="D12" s="1">
        <v>0.81663194444444442</v>
      </c>
      <c r="E12" s="2">
        <v>45988.694131944445</v>
      </c>
    </row>
    <row r="13" spans="1:5" x14ac:dyDescent="0.3">
      <c r="A13">
        <v>12</v>
      </c>
      <c r="B13" t="s">
        <v>332</v>
      </c>
      <c r="C13" t="s">
        <v>167</v>
      </c>
      <c r="D13" s="1">
        <v>0.81673611111111111</v>
      </c>
      <c r="E13" s="2">
        <v>45988.694131944445</v>
      </c>
    </row>
    <row r="14" spans="1:5" x14ac:dyDescent="0.3">
      <c r="A14">
        <v>13</v>
      </c>
      <c r="B14" t="s">
        <v>333</v>
      </c>
      <c r="C14" t="s">
        <v>137</v>
      </c>
      <c r="D14" s="1">
        <v>0.8168171296296296</v>
      </c>
      <c r="E14" s="2">
        <v>45988.694131944445</v>
      </c>
    </row>
    <row r="15" spans="1:5" x14ac:dyDescent="0.3">
      <c r="A15">
        <v>14</v>
      </c>
      <c r="B15" t="s">
        <v>334</v>
      </c>
      <c r="C15" t="s">
        <v>131</v>
      </c>
      <c r="D15" s="1">
        <v>0.8168981481481481</v>
      </c>
      <c r="E15" s="2">
        <v>45988.694131944445</v>
      </c>
    </row>
    <row r="16" spans="1:5" x14ac:dyDescent="0.3">
      <c r="A16">
        <v>15</v>
      </c>
      <c r="B16" t="s">
        <v>335</v>
      </c>
      <c r="C16" t="s">
        <v>143</v>
      </c>
      <c r="D16" s="1">
        <v>0.81695601851851851</v>
      </c>
      <c r="E16" s="2">
        <v>45988.694131944445</v>
      </c>
    </row>
    <row r="17" spans="1:5" x14ac:dyDescent="0.3">
      <c r="A17">
        <v>16</v>
      </c>
      <c r="B17" t="s">
        <v>336</v>
      </c>
      <c r="C17" t="s">
        <v>362</v>
      </c>
      <c r="D17" s="1">
        <v>0.81701388888888893</v>
      </c>
      <c r="E17" s="2">
        <v>45988.694131944445</v>
      </c>
    </row>
    <row r="18" spans="1:5" x14ac:dyDescent="0.3">
      <c r="A18">
        <v>17</v>
      </c>
      <c r="B18" t="s">
        <v>337</v>
      </c>
      <c r="C18" t="s">
        <v>155</v>
      </c>
      <c r="D18" s="1">
        <v>0.81709490740740742</v>
      </c>
      <c r="E18" s="2">
        <v>45988.694131944445</v>
      </c>
    </row>
    <row r="19" spans="1:5" x14ac:dyDescent="0.3">
      <c r="A19">
        <v>19</v>
      </c>
      <c r="B19" t="s">
        <v>339</v>
      </c>
      <c r="C19" t="s">
        <v>163</v>
      </c>
      <c r="D19" s="1">
        <v>0.81725694444444441</v>
      </c>
      <c r="E19" s="2">
        <v>45988.694131944445</v>
      </c>
    </row>
    <row r="20" spans="1:5" x14ac:dyDescent="0.3">
      <c r="A20">
        <v>20</v>
      </c>
      <c r="B20" t="s">
        <v>340</v>
      </c>
      <c r="C20" t="s">
        <v>159</v>
      </c>
      <c r="D20" s="1">
        <v>0.81732638888888887</v>
      </c>
      <c r="E20" s="2">
        <v>45988.694131944445</v>
      </c>
    </row>
    <row r="21" spans="1:5" x14ac:dyDescent="0.3">
      <c r="A21">
        <v>21</v>
      </c>
      <c r="B21" t="s">
        <v>341</v>
      </c>
      <c r="C21" t="s">
        <v>151</v>
      </c>
      <c r="D21" s="1">
        <v>0.81738425925925928</v>
      </c>
      <c r="E21" s="2">
        <v>45988.694131944445</v>
      </c>
    </row>
    <row r="22" spans="1:5" x14ac:dyDescent="0.3">
      <c r="A22">
        <v>22</v>
      </c>
      <c r="B22" t="s">
        <v>342</v>
      </c>
      <c r="C22" t="s">
        <v>147</v>
      </c>
      <c r="D22" s="1">
        <v>0.81747685185185182</v>
      </c>
      <c r="E22" s="2">
        <v>45988.694131944445</v>
      </c>
    </row>
    <row r="23" spans="1:5" x14ac:dyDescent="0.3">
      <c r="A23">
        <v>23</v>
      </c>
      <c r="B23" t="s">
        <v>343</v>
      </c>
      <c r="C23" t="s">
        <v>157</v>
      </c>
      <c r="D23" s="1">
        <v>0.81753472222222223</v>
      </c>
      <c r="E23" s="2">
        <v>45988.694131944445</v>
      </c>
    </row>
    <row r="24" spans="1:5" x14ac:dyDescent="0.3">
      <c r="A24">
        <v>24</v>
      </c>
      <c r="B24" t="s">
        <v>344</v>
      </c>
      <c r="C24" t="s">
        <v>165</v>
      </c>
      <c r="D24" s="1">
        <v>0.81759259259259254</v>
      </c>
      <c r="E24" s="2">
        <v>45988.694131944445</v>
      </c>
    </row>
    <row r="25" spans="1:5" x14ac:dyDescent="0.3">
      <c r="A25">
        <v>26</v>
      </c>
      <c r="B25" t="s">
        <v>346</v>
      </c>
      <c r="C25" t="s">
        <v>135</v>
      </c>
      <c r="D25" s="1">
        <v>0.81789351851851855</v>
      </c>
      <c r="E25" s="2">
        <v>45988.694131944445</v>
      </c>
    </row>
    <row r="26" spans="1:5" x14ac:dyDescent="0.3">
      <c r="A26">
        <v>27</v>
      </c>
      <c r="B26" t="s">
        <v>347</v>
      </c>
      <c r="C26" t="s">
        <v>133</v>
      </c>
      <c r="D26" s="1">
        <v>0.817962962962963</v>
      </c>
      <c r="E26" s="2">
        <v>45988.694131944445</v>
      </c>
    </row>
    <row r="27" spans="1:5" x14ac:dyDescent="0.3">
      <c r="A27">
        <v>28</v>
      </c>
      <c r="B27" t="s">
        <v>348</v>
      </c>
      <c r="C27" t="s">
        <v>127</v>
      </c>
      <c r="D27" s="1">
        <v>0.81803240740740746</v>
      </c>
      <c r="E27" s="2">
        <v>45988.694131944445</v>
      </c>
    </row>
    <row r="28" spans="1:5" x14ac:dyDescent="0.3">
      <c r="A28">
        <v>29</v>
      </c>
      <c r="B28" t="s">
        <v>349</v>
      </c>
      <c r="C28" t="s">
        <v>235</v>
      </c>
      <c r="D28" s="1">
        <v>0.8181018518518518</v>
      </c>
      <c r="E28" s="2">
        <v>45988.694131944445</v>
      </c>
    </row>
    <row r="29" spans="1:5" x14ac:dyDescent="0.3">
      <c r="A29">
        <v>30</v>
      </c>
      <c r="B29" t="s">
        <v>350</v>
      </c>
      <c r="C29" t="s">
        <v>213</v>
      </c>
      <c r="D29" s="1">
        <v>0.81815972222222222</v>
      </c>
      <c r="E29" s="2">
        <v>45988.694131944445</v>
      </c>
    </row>
    <row r="30" spans="1:5" x14ac:dyDescent="0.3">
      <c r="A30">
        <v>31</v>
      </c>
      <c r="B30" t="s">
        <v>351</v>
      </c>
      <c r="C30" t="s">
        <v>203</v>
      </c>
      <c r="D30" s="1">
        <v>0.81820601851851849</v>
      </c>
      <c r="E30" s="2">
        <v>45988.694131944445</v>
      </c>
    </row>
    <row r="31" spans="1:5" x14ac:dyDescent="0.3">
      <c r="A31">
        <v>32</v>
      </c>
      <c r="B31" t="s">
        <v>352</v>
      </c>
      <c r="C31" t="s">
        <v>207</v>
      </c>
      <c r="D31" s="1">
        <v>0.8182638888888889</v>
      </c>
      <c r="E31" s="2">
        <v>45988.694131944445</v>
      </c>
    </row>
    <row r="32" spans="1:5" x14ac:dyDescent="0.3">
      <c r="A32">
        <v>33</v>
      </c>
      <c r="B32" t="s">
        <v>353</v>
      </c>
      <c r="C32" t="s">
        <v>229</v>
      </c>
      <c r="D32" s="1">
        <v>0.81840277777777781</v>
      </c>
      <c r="E32" s="2">
        <v>45988.694131944445</v>
      </c>
    </row>
    <row r="33" spans="1:5" x14ac:dyDescent="0.3">
      <c r="A33">
        <v>35</v>
      </c>
      <c r="B33" t="s">
        <v>355</v>
      </c>
      <c r="C33" t="s">
        <v>200</v>
      </c>
      <c r="D33" s="1">
        <v>0.8185648148148148</v>
      </c>
      <c r="E33" s="2">
        <v>45988.694131944445</v>
      </c>
    </row>
    <row r="34" spans="1:5" x14ac:dyDescent="0.3">
      <c r="A34">
        <v>36</v>
      </c>
      <c r="B34" t="s">
        <v>356</v>
      </c>
      <c r="C34" t="s">
        <v>190</v>
      </c>
      <c r="D34" s="1">
        <v>0.81863425925925926</v>
      </c>
      <c r="E34" s="2">
        <v>45988.694131944445</v>
      </c>
    </row>
    <row r="35" spans="1:5" x14ac:dyDescent="0.3">
      <c r="A35">
        <v>37</v>
      </c>
      <c r="B35" t="s">
        <v>357</v>
      </c>
      <c r="C35" t="s">
        <v>171</v>
      </c>
      <c r="D35" s="1">
        <v>0.81871527777777775</v>
      </c>
      <c r="E35" s="2">
        <v>45988.694131944445</v>
      </c>
    </row>
    <row r="36" spans="1:5" x14ac:dyDescent="0.3">
      <c r="A36">
        <v>38</v>
      </c>
      <c r="B36" t="s">
        <v>358</v>
      </c>
      <c r="C36" t="s">
        <v>249</v>
      </c>
      <c r="D36" s="1">
        <v>0.81879629629629624</v>
      </c>
      <c r="E36" s="2">
        <v>45988.694131944445</v>
      </c>
    </row>
    <row r="37" spans="1:5" x14ac:dyDescent="0.3">
      <c r="A37">
        <v>39</v>
      </c>
      <c r="B37" t="s">
        <v>359</v>
      </c>
      <c r="C37" t="s">
        <v>182</v>
      </c>
      <c r="D37" s="1">
        <v>0.81890046296296293</v>
      </c>
      <c r="E37" s="2">
        <v>45988.694131944445</v>
      </c>
    </row>
    <row r="38" spans="1:5" x14ac:dyDescent="0.3">
      <c r="A38">
        <v>40</v>
      </c>
      <c r="B38" t="s">
        <v>360</v>
      </c>
      <c r="C38" t="s">
        <v>252</v>
      </c>
      <c r="D38" s="1">
        <v>0.81896990740740738</v>
      </c>
      <c r="E38" s="2">
        <v>45988.694131944445</v>
      </c>
    </row>
    <row r="39" spans="1:5" x14ac:dyDescent="0.3">
      <c r="A39">
        <v>41</v>
      </c>
      <c r="B39" t="s">
        <v>361</v>
      </c>
      <c r="C39" t="s">
        <v>215</v>
      </c>
      <c r="D39" s="1">
        <v>0.81903935185185184</v>
      </c>
      <c r="E39" s="2">
        <v>45988.694131944445</v>
      </c>
    </row>
  </sheetData>
  <autoFilter ref="A1:E39" xr:uid="{ED5602B0-47B4-45CD-BA86-A2336DC53F00}"/>
  <conditionalFormatting sqref="B1:B1048576">
    <cfRule type="duplicateValues" dxfId="3" priority="1"/>
  </conditionalFormatting>
  <conditionalFormatting sqref="C1:C1048576"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FD07-2C6E-4630-81BC-AB7D2C2E08EB}">
  <dimension ref="A1:E42"/>
  <sheetViews>
    <sheetView workbookViewId="0">
      <selection activeCell="F30" sqref="F30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366</v>
      </c>
      <c r="D1" t="s">
        <v>3</v>
      </c>
      <c r="E1" t="s">
        <v>4</v>
      </c>
    </row>
    <row r="2" spans="1:5" x14ac:dyDescent="0.3">
      <c r="A2">
        <v>1</v>
      </c>
      <c r="B2" t="s">
        <v>321</v>
      </c>
      <c r="C2" t="s">
        <v>161</v>
      </c>
      <c r="D2" s="1">
        <v>0.81589120370370372</v>
      </c>
      <c r="E2" s="2">
        <v>45988.694131944445</v>
      </c>
    </row>
    <row r="3" spans="1:5" x14ac:dyDescent="0.3">
      <c r="A3">
        <v>2</v>
      </c>
      <c r="B3" t="s">
        <v>322</v>
      </c>
      <c r="C3" t="s">
        <v>120</v>
      </c>
      <c r="D3" s="1">
        <v>0.81598379629629625</v>
      </c>
      <c r="E3" s="2">
        <v>45988.694131944445</v>
      </c>
    </row>
    <row r="4" spans="1:5" x14ac:dyDescent="0.3">
      <c r="A4">
        <v>3</v>
      </c>
      <c r="B4" t="s">
        <v>323</v>
      </c>
      <c r="C4" t="s">
        <v>141</v>
      </c>
      <c r="D4" s="1">
        <v>0.81606481481481485</v>
      </c>
      <c r="E4" s="2">
        <v>45988.694131944445</v>
      </c>
    </row>
    <row r="5" spans="1:5" x14ac:dyDescent="0.3">
      <c r="A5">
        <v>4</v>
      </c>
      <c r="B5" t="s">
        <v>324</v>
      </c>
      <c r="C5" t="s">
        <v>123</v>
      </c>
      <c r="D5" s="1">
        <v>0.81612268518518516</v>
      </c>
      <c r="E5" s="2">
        <v>45988.694131944445</v>
      </c>
    </row>
    <row r="6" spans="1:5" x14ac:dyDescent="0.3">
      <c r="A6">
        <v>5</v>
      </c>
      <c r="B6" t="s">
        <v>325</v>
      </c>
      <c r="C6" t="s">
        <v>149</v>
      </c>
      <c r="D6" s="1">
        <v>0.81619212962962961</v>
      </c>
      <c r="E6" s="2">
        <v>45988.694131944445</v>
      </c>
    </row>
    <row r="7" spans="1:5" x14ac:dyDescent="0.3">
      <c r="A7">
        <v>6</v>
      </c>
      <c r="B7" t="s">
        <v>326</v>
      </c>
      <c r="C7" t="s">
        <v>125</v>
      </c>
      <c r="D7" s="1">
        <v>0.81628472222222226</v>
      </c>
      <c r="E7" s="2">
        <v>45988.694131944445</v>
      </c>
    </row>
    <row r="8" spans="1:5" x14ac:dyDescent="0.3">
      <c r="A8">
        <v>7</v>
      </c>
      <c r="B8" t="s">
        <v>327</v>
      </c>
      <c r="C8" t="s">
        <v>139</v>
      </c>
      <c r="D8" s="1">
        <v>0.81634259259259256</v>
      </c>
      <c r="E8" s="2">
        <v>45988.694131944445</v>
      </c>
    </row>
    <row r="9" spans="1:5" x14ac:dyDescent="0.3">
      <c r="A9">
        <v>8</v>
      </c>
      <c r="B9" t="s">
        <v>328</v>
      </c>
      <c r="C9" t="s">
        <v>129</v>
      </c>
      <c r="D9" s="1">
        <v>0.81641203703703702</v>
      </c>
      <c r="E9" s="2">
        <v>45988.694131944445</v>
      </c>
    </row>
    <row r="10" spans="1:5" x14ac:dyDescent="0.3">
      <c r="A10">
        <v>9</v>
      </c>
      <c r="B10" t="s">
        <v>329</v>
      </c>
      <c r="C10" t="s">
        <v>118</v>
      </c>
      <c r="D10" s="1">
        <v>0.81649305555555551</v>
      </c>
      <c r="E10" s="2">
        <v>45988.694131944445</v>
      </c>
    </row>
    <row r="11" spans="1:5" x14ac:dyDescent="0.3">
      <c r="A11">
        <v>10</v>
      </c>
      <c r="B11" t="s">
        <v>330</v>
      </c>
      <c r="C11" t="s">
        <v>153</v>
      </c>
      <c r="D11" s="1">
        <v>0.81656249999999997</v>
      </c>
      <c r="E11" s="2">
        <v>45988.694131944445</v>
      </c>
    </row>
    <row r="12" spans="1:5" x14ac:dyDescent="0.3">
      <c r="A12">
        <v>11</v>
      </c>
      <c r="B12" t="s">
        <v>331</v>
      </c>
      <c r="C12" t="s">
        <v>145</v>
      </c>
      <c r="D12" s="1">
        <v>0.81663194444444442</v>
      </c>
      <c r="E12" s="2">
        <v>45988.694131944445</v>
      </c>
    </row>
    <row r="13" spans="1:5" x14ac:dyDescent="0.3">
      <c r="A13">
        <v>12</v>
      </c>
      <c r="B13" t="s">
        <v>332</v>
      </c>
      <c r="C13" t="s">
        <v>167</v>
      </c>
      <c r="D13" s="1">
        <v>0.81673611111111111</v>
      </c>
      <c r="E13" s="2">
        <v>45988.694131944445</v>
      </c>
    </row>
    <row r="14" spans="1:5" x14ac:dyDescent="0.3">
      <c r="A14">
        <v>13</v>
      </c>
      <c r="B14" t="s">
        <v>333</v>
      </c>
      <c r="C14" t="s">
        <v>137</v>
      </c>
      <c r="D14" s="1">
        <v>0.8168171296296296</v>
      </c>
      <c r="E14" s="2">
        <v>45988.694131944445</v>
      </c>
    </row>
    <row r="15" spans="1:5" x14ac:dyDescent="0.3">
      <c r="A15">
        <v>14</v>
      </c>
      <c r="B15" t="s">
        <v>334</v>
      </c>
      <c r="C15" t="s">
        <v>131</v>
      </c>
      <c r="D15" s="1">
        <v>0.8168981481481481</v>
      </c>
      <c r="E15" s="2">
        <v>45988.694131944445</v>
      </c>
    </row>
    <row r="16" spans="1:5" x14ac:dyDescent="0.3">
      <c r="A16">
        <v>15</v>
      </c>
      <c r="B16" t="s">
        <v>335</v>
      </c>
      <c r="C16" t="s">
        <v>143</v>
      </c>
      <c r="D16" s="1">
        <v>0.81695601851851851</v>
      </c>
      <c r="E16" s="2">
        <v>45988.694131944445</v>
      </c>
    </row>
    <row r="17" spans="1:5" x14ac:dyDescent="0.3">
      <c r="A17">
        <v>16</v>
      </c>
      <c r="B17" t="s">
        <v>336</v>
      </c>
      <c r="C17" t="s">
        <v>362</v>
      </c>
      <c r="D17" s="1">
        <v>0.81701388888888893</v>
      </c>
      <c r="E17" s="2">
        <v>45988.694131944445</v>
      </c>
    </row>
    <row r="18" spans="1:5" x14ac:dyDescent="0.3">
      <c r="A18">
        <v>17</v>
      </c>
      <c r="B18" t="s">
        <v>337</v>
      </c>
      <c r="C18" t="s">
        <v>155</v>
      </c>
      <c r="D18" s="1">
        <v>0.81709490740740742</v>
      </c>
      <c r="E18" s="2">
        <v>45988.694131944445</v>
      </c>
    </row>
    <row r="19" spans="1:5" x14ac:dyDescent="0.3">
      <c r="A19">
        <v>18</v>
      </c>
      <c r="B19" t="s">
        <v>338</v>
      </c>
      <c r="C19" t="s">
        <v>363</v>
      </c>
      <c r="D19" s="1">
        <v>0.81715277777777773</v>
      </c>
      <c r="E19" s="2">
        <v>45988.694131944445</v>
      </c>
    </row>
    <row r="20" spans="1:5" x14ac:dyDescent="0.3">
      <c r="A20">
        <v>19</v>
      </c>
      <c r="B20" t="s">
        <v>339</v>
      </c>
      <c r="C20" t="s">
        <v>163</v>
      </c>
      <c r="D20" s="1">
        <v>0.81725694444444441</v>
      </c>
      <c r="E20" s="2">
        <v>45988.694131944445</v>
      </c>
    </row>
    <row r="21" spans="1:5" x14ac:dyDescent="0.3">
      <c r="A21">
        <v>20</v>
      </c>
      <c r="B21" t="s">
        <v>340</v>
      </c>
      <c r="C21" t="s">
        <v>159</v>
      </c>
      <c r="D21" s="1">
        <v>0.81732638888888887</v>
      </c>
      <c r="E21" s="2">
        <v>45988.694131944445</v>
      </c>
    </row>
    <row r="22" spans="1:5" x14ac:dyDescent="0.3">
      <c r="A22">
        <v>21</v>
      </c>
      <c r="B22" t="s">
        <v>341</v>
      </c>
      <c r="C22" t="s">
        <v>151</v>
      </c>
      <c r="D22" s="1">
        <v>0.81738425925925928</v>
      </c>
      <c r="E22" s="2">
        <v>45988.694131944445</v>
      </c>
    </row>
    <row r="23" spans="1:5" x14ac:dyDescent="0.3">
      <c r="A23">
        <v>22</v>
      </c>
      <c r="B23" t="s">
        <v>342</v>
      </c>
      <c r="C23" t="s">
        <v>147</v>
      </c>
      <c r="D23" s="1">
        <v>0.81747685185185182</v>
      </c>
      <c r="E23" s="2">
        <v>45988.694131944445</v>
      </c>
    </row>
    <row r="24" spans="1:5" x14ac:dyDescent="0.3">
      <c r="A24">
        <v>23</v>
      </c>
      <c r="B24" t="s">
        <v>343</v>
      </c>
      <c r="C24" t="s">
        <v>157</v>
      </c>
      <c r="D24" s="1">
        <v>0.81753472222222223</v>
      </c>
      <c r="E24" s="2">
        <v>45988.694131944445</v>
      </c>
    </row>
    <row r="25" spans="1:5" x14ac:dyDescent="0.3">
      <c r="A25">
        <v>24</v>
      </c>
      <c r="B25" t="s">
        <v>344</v>
      </c>
      <c r="C25" t="s">
        <v>165</v>
      </c>
      <c r="D25" s="1">
        <v>0.81759259259259254</v>
      </c>
      <c r="E25" s="2">
        <v>45988.694131944445</v>
      </c>
    </row>
    <row r="26" spans="1:5" x14ac:dyDescent="0.3">
      <c r="A26">
        <v>25</v>
      </c>
      <c r="B26" t="s">
        <v>345</v>
      </c>
      <c r="C26" t="s">
        <v>364</v>
      </c>
      <c r="D26" s="1">
        <v>0.81766203703703699</v>
      </c>
      <c r="E26" s="2">
        <v>45988.694131944445</v>
      </c>
    </row>
    <row r="27" spans="1:5" x14ac:dyDescent="0.3">
      <c r="A27">
        <v>26</v>
      </c>
      <c r="B27" t="s">
        <v>346</v>
      </c>
      <c r="C27" t="s">
        <v>135</v>
      </c>
      <c r="D27" s="1">
        <v>0.81789351851851855</v>
      </c>
      <c r="E27" s="2">
        <v>45988.694131944445</v>
      </c>
    </row>
    <row r="28" spans="1:5" x14ac:dyDescent="0.3">
      <c r="A28">
        <v>27</v>
      </c>
      <c r="B28" t="s">
        <v>347</v>
      </c>
      <c r="C28" t="s">
        <v>133</v>
      </c>
      <c r="D28" s="1">
        <v>0.817962962962963</v>
      </c>
      <c r="E28" s="2">
        <v>45988.694131944445</v>
      </c>
    </row>
    <row r="29" spans="1:5" x14ac:dyDescent="0.3">
      <c r="A29">
        <v>28</v>
      </c>
      <c r="B29" t="s">
        <v>348</v>
      </c>
      <c r="C29" t="s">
        <v>127</v>
      </c>
      <c r="D29" s="1">
        <v>0.81803240740740746</v>
      </c>
      <c r="E29" s="2">
        <v>45988.694131944445</v>
      </c>
    </row>
    <row r="30" spans="1:5" x14ac:dyDescent="0.3">
      <c r="A30">
        <v>29</v>
      </c>
      <c r="B30" t="s">
        <v>349</v>
      </c>
      <c r="C30" t="s">
        <v>235</v>
      </c>
      <c r="D30" s="1">
        <v>0.8181018518518518</v>
      </c>
      <c r="E30" s="2">
        <v>45988.694131944445</v>
      </c>
    </row>
    <row r="31" spans="1:5" x14ac:dyDescent="0.3">
      <c r="A31">
        <v>30</v>
      </c>
      <c r="B31" t="s">
        <v>350</v>
      </c>
      <c r="C31" t="s">
        <v>213</v>
      </c>
      <c r="D31" s="1">
        <v>0.81815972222222222</v>
      </c>
      <c r="E31" s="2">
        <v>45988.694131944445</v>
      </c>
    </row>
    <row r="32" spans="1:5" x14ac:dyDescent="0.3">
      <c r="A32">
        <v>31</v>
      </c>
      <c r="B32" t="s">
        <v>351</v>
      </c>
      <c r="C32" t="s">
        <v>203</v>
      </c>
      <c r="D32" s="1">
        <v>0.81820601851851849</v>
      </c>
      <c r="E32" s="2">
        <v>45988.694131944445</v>
      </c>
    </row>
    <row r="33" spans="1:5" x14ac:dyDescent="0.3">
      <c r="A33">
        <v>32</v>
      </c>
      <c r="B33" t="s">
        <v>352</v>
      </c>
      <c r="C33" t="s">
        <v>207</v>
      </c>
      <c r="D33" s="1">
        <v>0.8182638888888889</v>
      </c>
      <c r="E33" s="2">
        <v>45988.694131944445</v>
      </c>
    </row>
    <row r="34" spans="1:5" x14ac:dyDescent="0.3">
      <c r="A34">
        <v>33</v>
      </c>
      <c r="B34" t="s">
        <v>353</v>
      </c>
      <c r="C34" t="s">
        <v>229</v>
      </c>
      <c r="D34" s="1">
        <v>0.81840277777777781</v>
      </c>
      <c r="E34" s="2">
        <v>45988.694131944445</v>
      </c>
    </row>
    <row r="35" spans="1:5" x14ac:dyDescent="0.3">
      <c r="A35">
        <v>34</v>
      </c>
      <c r="B35" t="s">
        <v>354</v>
      </c>
      <c r="C35" t="s">
        <v>365</v>
      </c>
      <c r="D35" s="1">
        <v>0.81849537037037035</v>
      </c>
      <c r="E35" s="2">
        <v>45988.694131944445</v>
      </c>
    </row>
    <row r="36" spans="1:5" x14ac:dyDescent="0.3">
      <c r="A36">
        <v>35</v>
      </c>
      <c r="B36" t="s">
        <v>355</v>
      </c>
      <c r="C36" t="s">
        <v>200</v>
      </c>
      <c r="D36" s="1">
        <v>0.8185648148148148</v>
      </c>
      <c r="E36" s="2">
        <v>45988.694131944445</v>
      </c>
    </row>
    <row r="37" spans="1:5" x14ac:dyDescent="0.3">
      <c r="A37">
        <v>36</v>
      </c>
      <c r="B37" t="s">
        <v>356</v>
      </c>
      <c r="C37" t="s">
        <v>190</v>
      </c>
      <c r="D37" s="1">
        <v>0.81863425925925926</v>
      </c>
      <c r="E37" s="2">
        <v>45988.694131944445</v>
      </c>
    </row>
    <row r="38" spans="1:5" x14ac:dyDescent="0.3">
      <c r="A38">
        <v>37</v>
      </c>
      <c r="B38" t="s">
        <v>357</v>
      </c>
      <c r="C38" t="s">
        <v>171</v>
      </c>
      <c r="D38" s="1">
        <v>0.81871527777777775</v>
      </c>
      <c r="E38" s="2">
        <v>45988.694131944445</v>
      </c>
    </row>
    <row r="39" spans="1:5" x14ac:dyDescent="0.3">
      <c r="A39">
        <v>38</v>
      </c>
      <c r="B39" t="s">
        <v>358</v>
      </c>
      <c r="C39" t="s">
        <v>249</v>
      </c>
      <c r="D39" s="1">
        <v>0.81879629629629624</v>
      </c>
      <c r="E39" s="2">
        <v>45988.694131944445</v>
      </c>
    </row>
    <row r="40" spans="1:5" x14ac:dyDescent="0.3">
      <c r="A40">
        <v>39</v>
      </c>
      <c r="B40" t="s">
        <v>359</v>
      </c>
      <c r="C40" t="s">
        <v>182</v>
      </c>
      <c r="D40" s="1">
        <v>0.81890046296296293</v>
      </c>
      <c r="E40" s="2">
        <v>45988.694131944445</v>
      </c>
    </row>
    <row r="41" spans="1:5" x14ac:dyDescent="0.3">
      <c r="A41">
        <v>40</v>
      </c>
      <c r="B41" t="s">
        <v>360</v>
      </c>
      <c r="C41" t="s">
        <v>252</v>
      </c>
      <c r="D41" s="1">
        <v>0.81896990740740738</v>
      </c>
      <c r="E41" s="2">
        <v>45988.694131944445</v>
      </c>
    </row>
    <row r="42" spans="1:5" x14ac:dyDescent="0.3">
      <c r="A42">
        <v>41</v>
      </c>
      <c r="B42" t="s">
        <v>361</v>
      </c>
      <c r="C42" t="s">
        <v>215</v>
      </c>
      <c r="D42" s="1">
        <v>0.81903935185185184</v>
      </c>
      <c r="E42" s="2">
        <v>45988.694131944445</v>
      </c>
    </row>
  </sheetData>
  <conditionalFormatting sqref="B1:B42">
    <cfRule type="duplicateValues" dxfId="1" priority="1"/>
  </conditionalFormatting>
  <conditionalFormatting sqref="C1:C42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CE72-23DA-4FD1-8B30-605BB921AC43}">
  <dimension ref="A2:I2"/>
  <sheetViews>
    <sheetView workbookViewId="0">
      <selection activeCell="C1" sqref="C1"/>
    </sheetView>
  </sheetViews>
  <sheetFormatPr defaultRowHeight="14.4" x14ac:dyDescent="0.3"/>
  <cols>
    <col min="2" max="2" width="16.21875" bestFit="1" customWidth="1"/>
    <col min="3" max="3" width="2" bestFit="1" customWidth="1"/>
    <col min="5" max="5" width="14.6640625" bestFit="1" customWidth="1"/>
  </cols>
  <sheetData>
    <row r="2" spans="1:9" x14ac:dyDescent="0.3">
      <c r="A2">
        <f t="shared" ref="A2" si="0">A1+1</f>
        <v>1</v>
      </c>
      <c r="B2" t="s">
        <v>306</v>
      </c>
      <c r="C2" t="s">
        <v>116</v>
      </c>
      <c r="D2" t="s">
        <v>222</v>
      </c>
      <c r="E2" t="s">
        <v>223</v>
      </c>
      <c r="F2" t="e">
        <f>_xlfn.XLOOKUP(E2,stds!D:D,stds!B:B)</f>
        <v>#N/A</v>
      </c>
      <c r="G2" t="e">
        <f>_xlfn.XLOOKUP(E2,new!C:C,new!B:B)</f>
        <v>#N/A</v>
      </c>
      <c r="H2" t="s">
        <v>121</v>
      </c>
      <c r="I2" t="e">
        <f t="shared" ref="I2" si="1">IF(H2="Finished",F2,G2)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</vt:lpstr>
      <vt:lpstr>stds</vt:lpstr>
      <vt:lpstr>Sheet1</vt:lpstr>
      <vt:lpstr>new</vt:lpstr>
      <vt:lpstr>Sheet3</vt:lpstr>
      <vt:lpstr>scanning-needed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Akbr Kanyesigye</cp:lastModifiedBy>
  <dcterms:created xsi:type="dcterms:W3CDTF">2025-11-26T15:08:22Z</dcterms:created>
  <dcterms:modified xsi:type="dcterms:W3CDTF">2025-11-29T05:34:15Z</dcterms:modified>
</cp:coreProperties>
</file>